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TTS Rechn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<sst xmlns="http://schemas.openxmlformats.org/spreadsheetml/2006/main" count="49" uniqueCount="42">
  <si>
    <t xml:space="preserve">Beide Teams treffen (BTTS) Rechner</t>
  </si>
  <si>
    <t xml:space="preserve">Kostenlos von wettbonus360.com. Gelbe Felder mit blauer Schrift ausfüllen, alles andere rechnet automatisch.</t>
  </si>
  <si>
    <t xml:space="preserve">Deine Eingaben</t>
  </si>
  <si>
    <t xml:space="preserve">Einsatz in €</t>
  </si>
  <si>
    <t xml:space="preserve">Beispielwert, beliebig änderbar</t>
  </si>
  <si>
    <t xml:space="preserve">Torerwartung Heimteam (Tore pro Spiel)</t>
  </si>
  <si>
    <t xml:space="preserve">z.B. Schnitt der erzielten Tore oder xG; Beispielwert</t>
  </si>
  <si>
    <t xml:space="preserve">Torerwartung Gastteam (Tore pro Spiel)</t>
  </si>
  <si>
    <t xml:space="preserve">Quote Beide Teams treffen: Ja</t>
  </si>
  <si>
    <t xml:space="preserve">Quote deines Anbieters; Beispielwert</t>
  </si>
  <si>
    <t xml:space="preserve">Quote Beide Teams treffen: Nein</t>
  </si>
  <si>
    <t xml:space="preserve">Wettsteuer abziehen? (Ja/Nein)</t>
  </si>
  <si>
    <t xml:space="preserve">Ja</t>
  </si>
  <si>
    <t xml:space="preserve">Nein, wenn dein Anbieter die Steuer übernimmt</t>
  </si>
  <si>
    <t xml:space="preserve">Wettsteuer in Deutschland</t>
  </si>
  <si>
    <t xml:space="preserve">5,3 % seit 01.07.2021 (RennwLottG)</t>
  </si>
  <si>
    <t xml:space="preserve">Wahrscheinlichkeit aus der Torerwartung</t>
  </si>
  <si>
    <t xml:space="preserve">Nein</t>
  </si>
  <si>
    <t xml:space="preserve">Heimteam trifft mindestens einmal</t>
  </si>
  <si>
    <t xml:space="preserve">Poisson Modell: 1 minus e hoch minus Torerwartung</t>
  </si>
  <si>
    <t xml:space="preserve">Gastteam trifft mindestens einmal</t>
  </si>
  <si>
    <t xml:space="preserve">Beide Teams treffen</t>
  </si>
  <si>
    <t xml:space="preserve">Annahme: Tore beider Teams unabhängig voneinander</t>
  </si>
  <si>
    <t xml:space="preserve">Faire Quote (ohne Marge)</t>
  </si>
  <si>
    <t xml:space="preserve">Was die Quoten des Anbieters sagen</t>
  </si>
  <si>
    <t xml:space="preserve">Wahrscheinlichkeit laut Quote (mit Marge)</t>
  </si>
  <si>
    <t xml:space="preserve">Marge des Anbieters auf diesen Markt</t>
  </si>
  <si>
    <t xml:space="preserve">Summe beider Wahrscheinlichkeiten minus 100 %</t>
  </si>
  <si>
    <t xml:space="preserve">Wahrscheinlichkeit laut Quote ohne Marge</t>
  </si>
  <si>
    <t xml:space="preserve">Marge proportional herausgerechnet</t>
  </si>
  <si>
    <t xml:space="preserve">Dein Ergebnis</t>
  </si>
  <si>
    <t xml:space="preserve">Auszahlung bei Treffer</t>
  </si>
  <si>
    <t xml:space="preserve">Steuer als Abzug vom Einsatz gerechnet</t>
  </si>
  <si>
    <t xml:space="preserve">Reiner Gewinn bei Treffer</t>
  </si>
  <si>
    <t xml:space="preserve">Erwartungswert pro Wette (laut deiner Torerwartung)</t>
  </si>
  <si>
    <t xml:space="preserve">positiv = rechnerisch Value</t>
  </si>
  <si>
    <t xml:space="preserve">Einschätzung</t>
  </si>
  <si>
    <t xml:space="preserve">Hinweise:</t>
  </si>
  <si>
    <t xml:space="preserve">Das Poisson Modell ist eine Vereinfachung. Es kennt keine Ausfälle, keine Taktik und keine Spielsituation.</t>
  </si>
  <si>
    <t xml:space="preserve">Der Rechner ersetzt keine eigene Analyse und garantiert keinen Gewinn. Wetten ist Glücksspiel.</t>
  </si>
  <si>
    <t xml:space="preserve">Hilfe bei Problemen: BIÖG Beratungstelefon 0800 1 37 27 00 (kostenlos und anonym).</t>
  </si>
  <si>
    <t xml:space="preserve">Mehr zur Wettart: https://www.wettbonus360.com/wettarten/beide-teams-treffen/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</si>
</sst>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&quot; €&quot;"/>
    <numFmt numFmtId="166" formatCode="0.00"/>
    <numFmt numFmtId="167" formatCode="0.0%"/>
    <numFmt numFmtId="168" formatCode="0.00&quot; €&quot;;\-0.00&quot; €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2" style="0" width="30"/>
    <col collapsed="false" customWidth="true" hidden="false" outlineLevel="0" max="4" min="4" style="0" width="6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</row>
    <row r="5" customFormat="false" ht="15" hidden="false" customHeight="false" outlineLevel="0" collapsed="false">
      <c r="A5" s="5" t="s">
        <v>3</v>
      </c>
      <c r="B5" s="6" t="n">
        <v>10</v>
      </c>
      <c r="D5" s="2" t="s">
        <v>4</v>
      </c>
    </row>
    <row r="6" customFormat="false" ht="15" hidden="false" customHeight="false" outlineLevel="0" collapsed="false">
      <c r="A6" s="5" t="s">
        <v>5</v>
      </c>
      <c r="B6" s="7" t="n">
        <v>1.6</v>
      </c>
      <c r="D6" s="2" t="s">
        <v>6</v>
      </c>
    </row>
    <row r="7" customFormat="false" ht="15" hidden="false" customHeight="false" outlineLevel="0" collapsed="false">
      <c r="A7" s="5" t="s">
        <v>7</v>
      </c>
      <c r="B7" s="7" t="n">
        <v>1.2</v>
      </c>
      <c r="D7" s="2" t="s">
        <v>6</v>
      </c>
    </row>
    <row r="8" customFormat="false" ht="15" hidden="false" customHeight="false" outlineLevel="0" collapsed="false">
      <c r="A8" s="5" t="s">
        <v>8</v>
      </c>
      <c r="B8" s="7" t="n">
        <v>1.72</v>
      </c>
      <c r="D8" s="2" t="s">
        <v>9</v>
      </c>
    </row>
    <row r="9" customFormat="false" ht="15" hidden="false" customHeight="false" outlineLevel="0" collapsed="false">
      <c r="A9" s="5" t="s">
        <v>10</v>
      </c>
      <c r="B9" s="7" t="n">
        <v>2.05</v>
      </c>
      <c r="D9" s="2" t="s">
        <v>9</v>
      </c>
    </row>
    <row r="10" customFormat="false" ht="15" hidden="false" customHeight="false" outlineLevel="0" collapsed="false">
      <c r="A10" s="5" t="s">
        <v>11</v>
      </c>
      <c r="B10" s="8" t="s">
        <v>12</v>
      </c>
      <c r="D10" s="2" t="s">
        <v>13</v>
      </c>
    </row>
    <row r="11" customFormat="false" ht="15" hidden="false" customHeight="false" outlineLevel="0" collapsed="false">
      <c r="A11" s="5" t="s">
        <v>14</v>
      </c>
      <c r="B11" s="9" t="n">
        <v>0.053</v>
      </c>
      <c r="D11" s="2" t="s">
        <v>15</v>
      </c>
    </row>
    <row r="13" customFormat="false" ht="15" hidden="false" customHeight="false" outlineLevel="0" collapsed="false">
      <c r="A13" s="3" t="s">
        <v>16</v>
      </c>
      <c r="B13" s="3" t="s">
        <v>12</v>
      </c>
      <c r="C13" s="3" t="s">
        <v>17</v>
      </c>
      <c r="D13" s="4"/>
    </row>
    <row r="14" customFormat="false" ht="15" hidden="false" customHeight="false" outlineLevel="0" collapsed="false">
      <c r="A14" s="5" t="s">
        <v>18</v>
      </c>
      <c r="B14" s="10" t="n">
        <f aca="false">1-EXP(-B6)</f>
        <v>0.798103482005345</v>
      </c>
      <c r="C14" s="10" t="n">
        <f aca="false">EXP(-B6)</f>
        <v>0.201896517994655</v>
      </c>
      <c r="D14" s="2" t="s">
        <v>19</v>
      </c>
    </row>
    <row r="15" customFormat="false" ht="15" hidden="false" customHeight="false" outlineLevel="0" collapsed="false">
      <c r="A15" s="5" t="s">
        <v>20</v>
      </c>
      <c r="B15" s="10" t="n">
        <f aca="false">1-EXP(-B7)</f>
        <v>0.698805788087798</v>
      </c>
      <c r="C15" s="10" t="n">
        <f aca="false">EXP(-B7)</f>
        <v>0.301194211912202</v>
      </c>
      <c r="D15" s="2"/>
    </row>
    <row r="16" customFormat="false" ht="15" hidden="false" customHeight="false" outlineLevel="0" collapsed="false">
      <c r="A16" s="5" t="s">
        <v>21</v>
      </c>
      <c r="B16" s="10" t="n">
        <f aca="false">B14*B15</f>
        <v>0.55771933271836</v>
      </c>
      <c r="C16" s="10" t="n">
        <f aca="false">1-B16</f>
        <v>0.44228066728164</v>
      </c>
      <c r="D16" s="2" t="s">
        <v>22</v>
      </c>
    </row>
    <row r="17" customFormat="false" ht="15" hidden="false" customHeight="false" outlineLevel="0" collapsed="false">
      <c r="A17" s="5" t="s">
        <v>23</v>
      </c>
      <c r="B17" s="11" t="n">
        <f aca="false">IFERROR(1/B16,"-")</f>
        <v>1.79301656108268</v>
      </c>
      <c r="C17" s="11" t="n">
        <f aca="false">IFERROR(1/C16,"-")</f>
        <v>2.26100771292183</v>
      </c>
      <c r="D17" s="2"/>
    </row>
    <row r="19" customFormat="false" ht="15" hidden="false" customHeight="false" outlineLevel="0" collapsed="false">
      <c r="A19" s="3" t="s">
        <v>24</v>
      </c>
      <c r="B19" s="3" t="s">
        <v>12</v>
      </c>
      <c r="C19" s="3" t="s">
        <v>17</v>
      </c>
      <c r="D19" s="4"/>
    </row>
    <row r="20" customFormat="false" ht="15" hidden="false" customHeight="false" outlineLevel="0" collapsed="false">
      <c r="A20" s="5" t="s">
        <v>25</v>
      </c>
      <c r="B20" s="10" t="n">
        <f aca="false">1/B8</f>
        <v>0.581395348837209</v>
      </c>
      <c r="C20" s="10" t="n">
        <f aca="false">1/B9</f>
        <v>0.487804878048781</v>
      </c>
      <c r="D20" s="2"/>
    </row>
    <row r="21" customFormat="false" ht="15" hidden="false" customHeight="false" outlineLevel="0" collapsed="false">
      <c r="A21" s="5" t="s">
        <v>26</v>
      </c>
      <c r="B21" s="10" t="n">
        <f aca="false">B20+C20-1</f>
        <v>0.0692002268859899</v>
      </c>
      <c r="D21" s="2" t="s">
        <v>27</v>
      </c>
    </row>
    <row r="22" customFormat="false" ht="15" hidden="false" customHeight="false" outlineLevel="0" collapsed="false">
      <c r="A22" s="5" t="s">
        <v>28</v>
      </c>
      <c r="B22" s="10" t="n">
        <f aca="false">B20/(B20+C20)</f>
        <v>0.543766578249337</v>
      </c>
      <c r="C22" s="10" t="n">
        <f aca="false">C20/(B20+C20)</f>
        <v>0.456233421750663</v>
      </c>
      <c r="D22" s="2" t="s">
        <v>29</v>
      </c>
    </row>
    <row r="24" customFormat="false" ht="15" hidden="false" customHeight="false" outlineLevel="0" collapsed="false">
      <c r="A24" s="3" t="s">
        <v>30</v>
      </c>
      <c r="B24" s="3" t="s">
        <v>12</v>
      </c>
      <c r="C24" s="3" t="s">
        <v>17</v>
      </c>
      <c r="D24" s="4"/>
    </row>
    <row r="25" customFormat="false" ht="15" hidden="false" customHeight="false" outlineLevel="0" collapsed="false">
      <c r="A25" s="5" t="s">
        <v>31</v>
      </c>
      <c r="B25" s="12" t="n">
        <f aca="false">B5*IF(B10="Ja",1-B11,1)*B8</f>
        <v>16.2884</v>
      </c>
      <c r="C25" s="12" t="n">
        <f aca="false">B5*IF(B10="Ja",1-B11,1)*B9</f>
        <v>19.4135</v>
      </c>
      <c r="D25" s="2" t="s">
        <v>32</v>
      </c>
    </row>
    <row r="26" customFormat="false" ht="15" hidden="false" customHeight="false" outlineLevel="0" collapsed="false">
      <c r="A26" s="5" t="s">
        <v>33</v>
      </c>
      <c r="B26" s="12" t="n">
        <f aca="false">B25-B5</f>
        <v>6.2884</v>
      </c>
      <c r="C26" s="12" t="n">
        <f aca="false">C25-B5</f>
        <v>9.4135</v>
      </c>
      <c r="D26" s="2"/>
    </row>
    <row r="27" customFormat="false" ht="15" hidden="false" customHeight="false" outlineLevel="0" collapsed="false">
      <c r="A27" s="5" t="s">
        <v>34</v>
      </c>
      <c r="B27" s="13" t="n">
        <f aca="false">B16*B25-B5</f>
        <v>-0.91564442095026</v>
      </c>
      <c r="C27" s="13" t="n">
        <f aca="false">C16*C25-B5</f>
        <v>-1.41378426572789</v>
      </c>
      <c r="D27" s="2" t="s">
        <v>35</v>
      </c>
    </row>
    <row r="28" customFormat="false" ht="15" hidden="false" customHeight="false" outlineLevel="0" collapsed="false">
      <c r="A28" s="14" t="s">
        <v>36</v>
      </c>
      <c r="B28" s="15" t="str">
        <f aca="false">IF(B27&gt;0,"Value laut deiner Einschätzung","kein Value")</f>
        <v>kein Value</v>
      </c>
      <c r="C28" s="15" t="str">
        <f aca="false">IF(C27&gt;0,"Value laut deiner Einschätzung","kein Value")</f>
        <v>kein Value</v>
      </c>
      <c r="D28" s="2"/>
    </row>
    <row r="31" customFormat="false" ht="15" hidden="false" customHeight="false" outlineLevel="0" collapsed="false">
      <c r="A31" s="16" t="s">
        <v>37</v>
      </c>
    </row>
    <row r="32" customFormat="false" ht="15" hidden="false" customHeight="false" outlineLevel="0" collapsed="false">
      <c r="A32" s="17" t="s">
        <v>38</v>
      </c>
    </row>
    <row r="33" customFormat="false" ht="15" hidden="false" customHeight="false" outlineLevel="0" collapsed="false">
      <c r="A33" s="17" t="s">
        <v>39</v>
      </c>
    </row>
    <row r="34" customFormat="false" ht="15" hidden="false" customHeight="false" outlineLevel="0" collapsed="false">
      <c r="A34" s="17" t="s">
        <v>40</v>
      </c>
    </row>
    <row r="35" customFormat="false" ht="15" hidden="false" customHeight="false" outlineLevel="0" collapsed="false">
      <c r="A35" s="17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2026-10-17T20:40:59Z</dcterms:created>
  <dc:creator>openpyxl</dc:creator>
  <dc:description/>
  <dc:language>en-US</dc:language>
  <cp:lastModifiedBy/>
  <dcterms:modified xsi:type="dcterms:W3CDTF">2026-10-17T20:40:59Z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