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oten Umrechner" sheetId="1" state="visible" r:id="rId3"/>
    <sheet name="Umrechnungstabell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<sst xmlns="http://schemas.openxmlformats.org/spreadsheetml/2006/main" count="45" uniqueCount="43">
  <si>
    <t xml:space="preserve">Quoten Umrechner von wettbonus360.com</t>
  </si>
  <si>
    <t xml:space="preserve">Dezimal, britisch, amerikanisch und Wahrscheinlichkeit in einem Schritt umrechnen. Nur die gelben Felder ausfüllen.</t>
  </si>
  <si>
    <t xml:space="preserve">1. Deine Eingabe</t>
  </si>
  <si>
    <t xml:space="preserve">Format deiner Quote</t>
  </si>
  <si>
    <t xml:space="preserve">Dezimal</t>
  </si>
  <si>
    <t xml:space="preserve">Auswahl: Dezimal, Britisch, Amerikanisch oder Wahrscheinlichkeit</t>
  </si>
  <si>
    <t xml:space="preserve">Quote (bei Dezimal oder Amerikanisch)</t>
  </si>
  <si>
    <t xml:space="preserve">Dezimal z.B. 2,50 / Amerikanisch z.B. 150 oder -200</t>
  </si>
  <si>
    <t xml:space="preserve">Britisch: Zähler (z.B. 3 bei 3/2)</t>
  </si>
  <si>
    <t xml:space="preserve">Nur nötig, wenn du Britisch gewählt hast</t>
  </si>
  <si>
    <t xml:space="preserve">Britisch: Nenner (z.B. 2 bei 3/2)</t>
  </si>
  <si>
    <t xml:space="preserve">Wahrscheinlichkeit in %</t>
  </si>
  <si>
    <t xml:space="preserve">Nur nötig, wenn du Wahrscheinlichkeit gewählt hast (z.B. 40 %)</t>
  </si>
  <si>
    <t xml:space="preserve">Dein Einsatz in €</t>
  </si>
  <si>
    <t xml:space="preserve">Für die Gewinnberechnung unten</t>
  </si>
  <si>
    <t xml:space="preserve">Dezimalquote (intern)</t>
  </si>
  <si>
    <t xml:space="preserve">2. Deine Quote in allen Formaten</t>
  </si>
  <si>
    <t xml:space="preserve">Dezimalquote</t>
  </si>
  <si>
    <t xml:space="preserve">So zeigen alle Anbieter mit deutscher Lizenz die Quote an</t>
  </si>
  <si>
    <t xml:space="preserve">Britisch (Bruch, gerundet)</t>
  </si>
  <si>
    <t xml:space="preserve">Gewinn im Verhältnis zum Einsatz, z.B. 3/2 = 3 € Gewinn je 2 € Einsatz</t>
  </si>
  <si>
    <t xml:space="preserve">Amerikanisch (Moneyline)</t>
  </si>
  <si>
    <t xml:space="preserve">Plus: Gewinn bei 100 € Einsatz / Minus: nötiger Einsatz für 100 € Gewinn</t>
  </si>
  <si>
    <t xml:space="preserve">Wahrscheinlichkeit laut Quote</t>
  </si>
  <si>
    <t xml:space="preserve">Enthält noch die Marge des Anbieters</t>
  </si>
  <si>
    <t xml:space="preserve">3. Was bei deinem Einsatz herauskommt</t>
  </si>
  <si>
    <t xml:space="preserve">Auszahlung ohne Wettsteuer</t>
  </si>
  <si>
    <t xml:space="preserve">Einsatz plus Gewinn</t>
  </si>
  <si>
    <t xml:space="preserve">Reingewinn ohne Wettsteuer</t>
  </si>
  <si>
    <t xml:space="preserve">Nur der Gewinn</t>
  </si>
  <si>
    <t xml:space="preserve">Auszahlung mit 5,3 % Wettsteuer</t>
  </si>
  <si>
    <t xml:space="preserve">Abzug vom Einsatz; Abzug im Gewinnfall von der Auszahlung ergibt denselben Betrag</t>
  </si>
  <si>
    <t xml:space="preserve">Effektive Quote nach Wettsteuer</t>
  </si>
  <si>
    <t xml:space="preserve">Diese Quote bekommst du nach Steuer tatsächlich</t>
  </si>
  <si>
    <t xml:space="preserve">Wettsteuer in Deutschland (fester Wert)</t>
  </si>
  <si>
    <t xml:space="preserve">5,3 % seit 01.07.2021; einige Anbieter übernehmen die Steuer selbst</t>
  </si>
  <si>
    <t xml:space="preserve">Hinweis: Die britische Quote wird auf einen einfachen Bruch gerundet. Alle Angaben ohne Gewähr. 18+ | Glücksspiel kann süchtig machen. Hilfe: check-dein-spiel.de</t>
  </si>
  <si>
    <t xml:space="preserve">Umrechnungstabelle gängiger Quoten</t>
  </si>
  <si>
    <t xml:space="preserve">Britisch</t>
  </si>
  <si>
    <t xml:space="preserve">Amerikanisch</t>
  </si>
  <si>
    <t xml:space="preserve">Wahrscheinlichkeit</t>
  </si>
  <si>
    <t xml:space="preserve">Gewinn bei 10 € Einsatz</t>
  </si>
  <si>
    <t xml:space="preserve">Spalte A kannst du beliebig ändern, der Rest rechnet sich neu.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</si>
</sst>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0"/>
    <numFmt numFmtId="166" formatCode="0.0%"/>
    <numFmt numFmtId="167" formatCode="#,##0.00&quot; €&quot;"/>
    <numFmt numFmtId="168" formatCode="0.000"/>
    <numFmt numFmtId="169" formatCode="@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DC2626"/>
      <name val="Arial"/>
      <family val="0"/>
      <charset val="1"/>
    </font>
    <font>
      <i val="true"/>
      <sz val="10"/>
      <color rgb="FF4B556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0000FF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9CA3AF"/>
      <name val="Arial"/>
      <family val="0"/>
      <charset val="1"/>
    </font>
    <font>
      <b val="true"/>
      <sz val="9"/>
      <color rgb="FFDC2626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name val="Arial"/>
      <family val="0"/>
      <charset val="1"/>
    </font>
    <font>
      <sz val="9"/>
      <color rgb="FF0000FF"/>
      <name val="Arial"/>
      <family val="0"/>
      <charset val="1"/>
    </font>
    <font>
      <i val="true"/>
      <sz val="8"/>
      <color rgb="FF6B7280"/>
      <name val="Arial"/>
      <family val="0"/>
      <charset val="1"/>
    </font>
    <font>
      <b val="true"/>
      <sz val="14"/>
      <color rgb="FFDC2626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6B728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993300"/>
      </patternFill>
    </fill>
    <fill>
      <patternFill patternType="solid">
        <fgColor rgb="FFFFF59D"/>
        <bgColor rgb="FFF3F4F6"/>
      </patternFill>
    </fill>
    <fill>
      <patternFill patternType="solid">
        <fgColor rgb="FFF3F4F6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DC262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3F4F6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9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33300"/>
      <rgbColor rgb="FF993300"/>
      <rgbColor rgb="FF993366"/>
      <rgbColor rgb="FF333399"/>
      <rgbColor rgb="FF4B556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6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15" hidden="false" customHeight="false" outlineLevel="0" collapsed="false">
      <c r="A5" s="5" t="s">
        <v>3</v>
      </c>
      <c r="B5" s="6" t="s">
        <v>4</v>
      </c>
      <c r="C5" s="7" t="s">
        <v>5</v>
      </c>
    </row>
    <row r="6" customFormat="false" ht="15" hidden="false" customHeight="false" outlineLevel="0" collapsed="false">
      <c r="A6" s="5" t="s">
        <v>6</v>
      </c>
      <c r="B6" s="8" t="n">
        <v>2.5</v>
      </c>
      <c r="C6" s="7" t="s">
        <v>7</v>
      </c>
    </row>
    <row r="7" customFormat="false" ht="15" hidden="false" customHeight="false" outlineLevel="0" collapsed="false">
      <c r="A7" s="5" t="s">
        <v>8</v>
      </c>
      <c r="B7" s="6" t="n">
        <v>3</v>
      </c>
      <c r="C7" s="7" t="s">
        <v>9</v>
      </c>
    </row>
    <row r="8" customFormat="false" ht="15" hidden="false" customHeight="false" outlineLevel="0" collapsed="false">
      <c r="A8" s="5" t="s">
        <v>10</v>
      </c>
      <c r="B8" s="6" t="n">
        <v>2</v>
      </c>
      <c r="C8" s="7" t="s">
        <v>9</v>
      </c>
    </row>
    <row r="9" customFormat="false" ht="15" hidden="false" customHeight="false" outlineLevel="0" collapsed="false">
      <c r="A9" s="5" t="s">
        <v>11</v>
      </c>
      <c r="B9" s="9" t="n">
        <v>0.4</v>
      </c>
      <c r="C9" s="7" t="s">
        <v>12</v>
      </c>
    </row>
    <row r="10" customFormat="false" ht="15" hidden="false" customHeight="false" outlineLevel="0" collapsed="false">
      <c r="A10" s="5" t="s">
        <v>13</v>
      </c>
      <c r="B10" s="10" t="n">
        <v>10</v>
      </c>
      <c r="C10" s="7" t="s">
        <v>14</v>
      </c>
    </row>
    <row r="12" customFormat="false" ht="15" hidden="false" customHeight="false" outlineLevel="0" collapsed="false">
      <c r="A12" s="11" t="s">
        <v>15</v>
      </c>
      <c r="B12" s="12" t="n">
        <f aca="false">IFERROR(IF(B5="Dezimal",B6,IF(B5="Amerikanisch",IF(B6&gt;0,1+B6/100,1+100/ABS(B6)),IF(B5="Britisch",1+B7/B8,IF(B5="Wahrscheinlichkeit",1/B9,"")))),"")</f>
        <v>2.5</v>
      </c>
      <c r="C12" s="13" t="str">
        <f aca="false">IF(B12="","Bitte gültige Werte eintragen",IF(B12&lt;=1,"Quote muss über 1,00 liegen",""))</f>
        <v/>
      </c>
    </row>
    <row r="14" customFormat="false" ht="15" hidden="false" customHeight="false" outlineLevel="0" collapsed="false">
      <c r="A14" s="3" t="s">
        <v>16</v>
      </c>
      <c r="B14" s="4"/>
      <c r="C14" s="4"/>
    </row>
    <row r="15" customFormat="false" ht="15" hidden="false" customHeight="false" outlineLevel="0" collapsed="false">
      <c r="A15" s="14" t="s">
        <v>17</v>
      </c>
      <c r="B15" s="15" t="n">
        <f aca="false">IF(AND(B12&lt;&gt;"",B12&gt;1),B12,"")</f>
        <v>2.5</v>
      </c>
      <c r="C15" s="7" t="s">
        <v>18</v>
      </c>
    </row>
    <row r="16" customFormat="false" ht="15" hidden="false" customHeight="false" outlineLevel="0" collapsed="false">
      <c r="A16" s="14" t="s">
        <v>19</v>
      </c>
      <c r="B16" s="16" t="str">
        <f aca="false">IF(AND(B12&lt;&gt;"",B12&gt;1),TRIM(TEXT(B12-1,"??/??")),"")</f>
        <v>3/2</v>
      </c>
      <c r="C16" s="7" t="s">
        <v>20</v>
      </c>
    </row>
    <row r="17" customFormat="false" ht="15" hidden="false" customHeight="false" outlineLevel="0" collapsed="false">
      <c r="A17" s="14" t="s">
        <v>21</v>
      </c>
      <c r="B17" s="16" t="str">
        <f aca="false">IF(AND(B12&lt;&gt;"",B12&gt;1),IF(B12&gt;=2,"+"&amp;TEXT(ROUND((B12-1)*100,0),"0"),"-"&amp;TEXT(ROUND(100/(B12-1),0),"0")),"")</f>
        <v>+150</v>
      </c>
      <c r="C17" s="7" t="s">
        <v>22</v>
      </c>
    </row>
    <row r="18" customFormat="false" ht="15" hidden="false" customHeight="false" outlineLevel="0" collapsed="false">
      <c r="A18" s="14" t="s">
        <v>23</v>
      </c>
      <c r="B18" s="17" t="n">
        <f aca="false">IF(AND(B12&lt;&gt;"",B12&gt;1),1/B12,"")</f>
        <v>0.4</v>
      </c>
      <c r="C18" s="7" t="s">
        <v>24</v>
      </c>
    </row>
    <row r="20" customFormat="false" ht="15" hidden="false" customHeight="false" outlineLevel="0" collapsed="false">
      <c r="A20" s="3" t="s">
        <v>25</v>
      </c>
      <c r="B20" s="4"/>
      <c r="C20" s="4"/>
    </row>
    <row r="21" customFormat="false" ht="15" hidden="false" customHeight="false" outlineLevel="0" collapsed="false">
      <c r="A21" s="14" t="s">
        <v>26</v>
      </c>
      <c r="B21" s="18" t="n">
        <f aca="false">IF(AND(B12&lt;&gt;"",B12&gt;1),B10*B12,"")</f>
        <v>25</v>
      </c>
      <c r="C21" s="7" t="s">
        <v>27</v>
      </c>
    </row>
    <row r="22" customFormat="false" ht="15" hidden="false" customHeight="false" outlineLevel="0" collapsed="false">
      <c r="A22" s="14" t="s">
        <v>28</v>
      </c>
      <c r="B22" s="18" t="n">
        <f aca="false">IF(AND(B12&lt;&gt;"",B12&gt;1),B10*(B12-1),"")</f>
        <v>15</v>
      </c>
      <c r="C22" s="7" t="s">
        <v>29</v>
      </c>
    </row>
    <row r="23" customFormat="false" ht="15" hidden="false" customHeight="false" outlineLevel="0" collapsed="false">
      <c r="A23" s="14" t="s">
        <v>30</v>
      </c>
      <c r="B23" s="18" t="n">
        <f aca="false">IF(AND(B12&lt;&gt;"",B12&gt;1),B10*(1-B26)*B12,"")</f>
        <v>23.675</v>
      </c>
      <c r="C23" s="7" t="s">
        <v>31</v>
      </c>
    </row>
    <row r="24" customFormat="false" ht="15" hidden="false" customHeight="false" outlineLevel="0" collapsed="false">
      <c r="A24" s="14" t="s">
        <v>32</v>
      </c>
      <c r="B24" s="15" t="n">
        <f aca="false">IF(AND(B12&lt;&gt;"",B12&gt;1),(1-B26)*B12,"")</f>
        <v>2.3675</v>
      </c>
      <c r="C24" s="7" t="s">
        <v>33</v>
      </c>
    </row>
    <row r="26" customFormat="false" ht="15" hidden="false" customHeight="false" outlineLevel="0" collapsed="false">
      <c r="A26" s="7" t="s">
        <v>34</v>
      </c>
      <c r="B26" s="19" t="n">
        <v>0.053</v>
      </c>
      <c r="C26" s="7" t="s">
        <v>35</v>
      </c>
    </row>
    <row r="28" customFormat="false" ht="27.75" hidden="false" customHeight="true" outlineLevel="0" collapsed="false">
      <c r="A28" s="20" t="s">
        <v>36</v>
      </c>
      <c r="B28" s="20"/>
      <c r="C28" s="20"/>
    </row>
  </sheetData>
  <mergeCells count="1">
    <mergeCell ref="A28:C28"/>
  </mergeCells>
  <dataValidations count="1">
    <dataValidation allowBlank="false" errorStyle="stop" operator="between" showDropDown="false" showErrorMessage="false" showInputMessage="false" sqref="B5" type="list">
      <formula1>"Dezimal,Britisch,Amerikanisch,Wahrscheinlichkeit"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6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26"/>
  </cols>
  <sheetData>
    <row r="1" customFormat="false" ht="17.35" hidden="false" customHeight="false" outlineLevel="0" collapsed="false">
      <c r="A1" s="21" t="s">
        <v>37</v>
      </c>
    </row>
    <row r="3" customFormat="false" ht="15" hidden="false" customHeight="false" outlineLevel="0" collapsed="false">
      <c r="A3" s="22" t="s">
        <v>4</v>
      </c>
      <c r="B3" s="22" t="s">
        <v>38</v>
      </c>
      <c r="C3" s="22" t="s">
        <v>39</v>
      </c>
      <c r="D3" s="22" t="s">
        <v>40</v>
      </c>
      <c r="E3" s="22" t="s">
        <v>41</v>
      </c>
    </row>
    <row r="4" customFormat="false" ht="15" hidden="false" customHeight="false" outlineLevel="0" collapsed="false">
      <c r="A4" s="23" t="n">
        <v>1.1</v>
      </c>
      <c r="B4" s="24" t="str">
        <f aca="false">TRIM(TEXT(A4-1,"??/??"))</f>
        <v>1/10</v>
      </c>
      <c r="C4" s="24" t="str">
        <f aca="false">IF(A4&gt;=2,"+"&amp;TEXT(ROUND((A4-1)*100,0),"0"),"-"&amp;TEXT(ROUND(100/(A4-1),0),"0"))</f>
        <v>-1000</v>
      </c>
      <c r="D4" s="25" t="n">
        <f aca="false">1/A4</f>
        <v>0.909090909090909</v>
      </c>
      <c r="E4" s="26" t="n">
        <f aca="false">10*(A4-1)</f>
        <v>1</v>
      </c>
    </row>
    <row r="5" customFormat="false" ht="15" hidden="false" customHeight="false" outlineLevel="0" collapsed="false">
      <c r="A5" s="27" t="n">
        <v>1.2</v>
      </c>
      <c r="B5" s="28" t="str">
        <f aca="false">TRIM(TEXT(A5-1,"??/??"))</f>
        <v>1/5</v>
      </c>
      <c r="C5" s="28" t="str">
        <f aca="false">IF(A5&gt;=2,"+"&amp;TEXT(ROUND((A5-1)*100,0),"0"),"-"&amp;TEXT(ROUND(100/(A5-1),0),"0"))</f>
        <v>-500</v>
      </c>
      <c r="D5" s="29" t="n">
        <f aca="false">1/A5</f>
        <v>0.833333333333333</v>
      </c>
      <c r="E5" s="30" t="n">
        <f aca="false">10*(A5-1)</f>
        <v>2</v>
      </c>
    </row>
    <row r="6" customFormat="false" ht="15" hidden="false" customHeight="false" outlineLevel="0" collapsed="false">
      <c r="A6" s="23" t="n">
        <v>1.25</v>
      </c>
      <c r="B6" s="24" t="str">
        <f aca="false">TRIM(TEXT(A6-1,"??/??"))</f>
        <v>1/4</v>
      </c>
      <c r="C6" s="24" t="str">
        <f aca="false">IF(A6&gt;=2,"+"&amp;TEXT(ROUND((A6-1)*100,0),"0"),"-"&amp;TEXT(ROUND(100/(A6-1),0),"0"))</f>
        <v>-400</v>
      </c>
      <c r="D6" s="25" t="n">
        <f aca="false">1/A6</f>
        <v>0.8</v>
      </c>
      <c r="E6" s="26" t="n">
        <f aca="false">10*(A6-1)</f>
        <v>2.5</v>
      </c>
    </row>
    <row r="7" customFormat="false" ht="15" hidden="false" customHeight="false" outlineLevel="0" collapsed="false">
      <c r="A7" s="27" t="n">
        <v>1.3</v>
      </c>
      <c r="B7" s="28" t="str">
        <f aca="false">TRIM(TEXT(A7-1,"??/??"))</f>
        <v>3/10</v>
      </c>
      <c r="C7" s="28" t="str">
        <f aca="false">IF(A7&gt;=2,"+"&amp;TEXT(ROUND((A7-1)*100,0),"0"),"-"&amp;TEXT(ROUND(100/(A7-1),0),"0"))</f>
        <v>-333</v>
      </c>
      <c r="D7" s="29" t="n">
        <f aca="false">1/A7</f>
        <v>0.769230769230769</v>
      </c>
      <c r="E7" s="30" t="n">
        <f aca="false">10*(A7-1)</f>
        <v>3</v>
      </c>
    </row>
    <row r="8" customFormat="false" ht="15" hidden="false" customHeight="false" outlineLevel="0" collapsed="false">
      <c r="A8" s="23" t="n">
        <v>1.4</v>
      </c>
      <c r="B8" s="24" t="str">
        <f aca="false">TRIM(TEXT(A8-1,"??/??"))</f>
        <v>2/5</v>
      </c>
      <c r="C8" s="24" t="str">
        <f aca="false">IF(A8&gt;=2,"+"&amp;TEXT(ROUND((A8-1)*100,0),"0"),"-"&amp;TEXT(ROUND(100/(A8-1),0),"0"))</f>
        <v>-250</v>
      </c>
      <c r="D8" s="25" t="n">
        <f aca="false">1/A8</f>
        <v>0.714285714285714</v>
      </c>
      <c r="E8" s="26" t="n">
        <f aca="false">10*(A8-1)</f>
        <v>4</v>
      </c>
    </row>
    <row r="9" customFormat="false" ht="15" hidden="false" customHeight="false" outlineLevel="0" collapsed="false">
      <c r="A9" s="27" t="n">
        <v>1.5</v>
      </c>
      <c r="B9" s="28" t="str">
        <f aca="false">TRIM(TEXT(A9-1,"??/??"))</f>
        <v>1/2</v>
      </c>
      <c r="C9" s="28" t="str">
        <f aca="false">IF(A9&gt;=2,"+"&amp;TEXT(ROUND((A9-1)*100,0),"0"),"-"&amp;TEXT(ROUND(100/(A9-1),0),"0"))</f>
        <v>-200</v>
      </c>
      <c r="D9" s="29" t="n">
        <f aca="false">1/A9</f>
        <v>0.666666666666667</v>
      </c>
      <c r="E9" s="30" t="n">
        <f aca="false">10*(A9-1)</f>
        <v>5</v>
      </c>
    </row>
    <row r="10" customFormat="false" ht="15" hidden="false" customHeight="false" outlineLevel="0" collapsed="false">
      <c r="A10" s="23" t="n">
        <v>1.6</v>
      </c>
      <c r="B10" s="24" t="str">
        <f aca="false">TRIM(TEXT(A10-1,"??/??"))</f>
        <v>3/5</v>
      </c>
      <c r="C10" s="24" t="str">
        <f aca="false">IF(A10&gt;=2,"+"&amp;TEXT(ROUND((A10-1)*100,0),"0"),"-"&amp;TEXT(ROUND(100/(A10-1),0),"0"))</f>
        <v>-167</v>
      </c>
      <c r="D10" s="25" t="n">
        <f aca="false">1/A10</f>
        <v>0.625</v>
      </c>
      <c r="E10" s="26" t="n">
        <f aca="false">10*(A10-1)</f>
        <v>6</v>
      </c>
    </row>
    <row r="11" customFormat="false" ht="15" hidden="false" customHeight="false" outlineLevel="0" collapsed="false">
      <c r="A11" s="27" t="n">
        <v>1.7</v>
      </c>
      <c r="B11" s="28" t="str">
        <f aca="false">TRIM(TEXT(A11-1,"??/??"))</f>
        <v>7/10</v>
      </c>
      <c r="C11" s="28" t="str">
        <f aca="false">IF(A11&gt;=2,"+"&amp;TEXT(ROUND((A11-1)*100,0),"0"),"-"&amp;TEXT(ROUND(100/(A11-1),0),"0"))</f>
        <v>-143</v>
      </c>
      <c r="D11" s="29" t="n">
        <f aca="false">1/A11</f>
        <v>0.588235294117647</v>
      </c>
      <c r="E11" s="30" t="n">
        <f aca="false">10*(A11-1)</f>
        <v>7</v>
      </c>
    </row>
    <row r="12" customFormat="false" ht="15" hidden="false" customHeight="false" outlineLevel="0" collapsed="false">
      <c r="A12" s="23" t="n">
        <v>1.8</v>
      </c>
      <c r="B12" s="24" t="str">
        <f aca="false">TRIM(TEXT(A12-1,"??/??"))</f>
        <v>4/5</v>
      </c>
      <c r="C12" s="24" t="str">
        <f aca="false">IF(A12&gt;=2,"+"&amp;TEXT(ROUND((A12-1)*100,0),"0"),"-"&amp;TEXT(ROUND(100/(A12-1),0),"0"))</f>
        <v>-125</v>
      </c>
      <c r="D12" s="25" t="n">
        <f aca="false">1/A12</f>
        <v>0.555555555555556</v>
      </c>
      <c r="E12" s="26" t="n">
        <f aca="false">10*(A12-1)</f>
        <v>8</v>
      </c>
    </row>
    <row r="13" customFormat="false" ht="15" hidden="false" customHeight="false" outlineLevel="0" collapsed="false">
      <c r="A13" s="27" t="n">
        <v>1.9</v>
      </c>
      <c r="B13" s="28" t="str">
        <f aca="false">TRIM(TEXT(A13-1,"??/??"))</f>
        <v>9/10</v>
      </c>
      <c r="C13" s="28" t="str">
        <f aca="false">IF(A13&gt;=2,"+"&amp;TEXT(ROUND((A13-1)*100,0),"0"),"-"&amp;TEXT(ROUND(100/(A13-1),0),"0"))</f>
        <v>-111</v>
      </c>
      <c r="D13" s="29" t="n">
        <f aca="false">1/A13</f>
        <v>0.526315789473684</v>
      </c>
      <c r="E13" s="30" t="n">
        <f aca="false">10*(A13-1)</f>
        <v>9</v>
      </c>
    </row>
    <row r="14" customFormat="false" ht="15" hidden="false" customHeight="false" outlineLevel="0" collapsed="false">
      <c r="A14" s="23" t="n">
        <v>2</v>
      </c>
      <c r="B14" s="24" t="str">
        <f aca="false">TRIM(TEXT(A14-1,"??/??"))</f>
        <v>1/1</v>
      </c>
      <c r="C14" s="24" t="str">
        <f aca="false">IF(A14&gt;=2,"+"&amp;TEXT(ROUND((A14-1)*100,0),"0"),"-"&amp;TEXT(ROUND(100/(A14-1),0),"0"))</f>
        <v>+100</v>
      </c>
      <c r="D14" s="25" t="n">
        <f aca="false">1/A14</f>
        <v>0.5</v>
      </c>
      <c r="E14" s="26" t="n">
        <f aca="false">10*(A14-1)</f>
        <v>10</v>
      </c>
    </row>
    <row r="15" customFormat="false" ht="15" hidden="false" customHeight="false" outlineLevel="0" collapsed="false">
      <c r="A15" s="27" t="n">
        <v>2.1</v>
      </c>
      <c r="B15" s="28" t="str">
        <f aca="false">TRIM(TEXT(A15-1,"??/??"))</f>
        <v>11/10</v>
      </c>
      <c r="C15" s="28" t="str">
        <f aca="false">IF(A15&gt;=2,"+"&amp;TEXT(ROUND((A15-1)*100,0),"0"),"-"&amp;TEXT(ROUND(100/(A15-1),0),"0"))</f>
        <v>+110</v>
      </c>
      <c r="D15" s="29" t="n">
        <f aca="false">1/A15</f>
        <v>0.476190476190476</v>
      </c>
      <c r="E15" s="30" t="n">
        <f aca="false">10*(A15-1)</f>
        <v>11</v>
      </c>
    </row>
    <row r="16" customFormat="false" ht="15" hidden="false" customHeight="false" outlineLevel="0" collapsed="false">
      <c r="A16" s="23" t="n">
        <v>2.2</v>
      </c>
      <c r="B16" s="24" t="str">
        <f aca="false">TRIM(TEXT(A16-1,"??/??"))</f>
        <v>6/5</v>
      </c>
      <c r="C16" s="24" t="str">
        <f aca="false">IF(A16&gt;=2,"+"&amp;TEXT(ROUND((A16-1)*100,0),"0"),"-"&amp;TEXT(ROUND(100/(A16-1),0),"0"))</f>
        <v>+120</v>
      </c>
      <c r="D16" s="25" t="n">
        <f aca="false">1/A16</f>
        <v>0.454545454545455</v>
      </c>
      <c r="E16" s="26" t="n">
        <f aca="false">10*(A16-1)</f>
        <v>12</v>
      </c>
    </row>
    <row r="17" customFormat="false" ht="15" hidden="false" customHeight="false" outlineLevel="0" collapsed="false">
      <c r="A17" s="27" t="n">
        <v>2.25</v>
      </c>
      <c r="B17" s="28" t="str">
        <f aca="false">TRIM(TEXT(A17-1,"??/??"))</f>
        <v>5/4</v>
      </c>
      <c r="C17" s="28" t="str">
        <f aca="false">IF(A17&gt;=2,"+"&amp;TEXT(ROUND((A17-1)*100,0),"0"),"-"&amp;TEXT(ROUND(100/(A17-1),0),"0"))</f>
        <v>+125</v>
      </c>
      <c r="D17" s="29" t="n">
        <f aca="false">1/A17</f>
        <v>0.444444444444444</v>
      </c>
      <c r="E17" s="30" t="n">
        <f aca="false">10*(A17-1)</f>
        <v>12.5</v>
      </c>
    </row>
    <row r="18" customFormat="false" ht="15" hidden="false" customHeight="false" outlineLevel="0" collapsed="false">
      <c r="A18" s="23" t="n">
        <v>2.5</v>
      </c>
      <c r="B18" s="24" t="str">
        <f aca="false">TRIM(TEXT(A18-1,"??/??"))</f>
        <v>3/2</v>
      </c>
      <c r="C18" s="24" t="str">
        <f aca="false">IF(A18&gt;=2,"+"&amp;TEXT(ROUND((A18-1)*100,0),"0"),"-"&amp;TEXT(ROUND(100/(A18-1),0),"0"))</f>
        <v>+150</v>
      </c>
      <c r="D18" s="25" t="n">
        <f aca="false">1/A18</f>
        <v>0.4</v>
      </c>
      <c r="E18" s="26" t="n">
        <f aca="false">10*(A18-1)</f>
        <v>15</v>
      </c>
    </row>
    <row r="19" customFormat="false" ht="15" hidden="false" customHeight="false" outlineLevel="0" collapsed="false">
      <c r="A19" s="27" t="n">
        <v>2.75</v>
      </c>
      <c r="B19" s="28" t="str">
        <f aca="false">TRIM(TEXT(A19-1,"??/??"))</f>
        <v>7/4</v>
      </c>
      <c r="C19" s="28" t="str">
        <f aca="false">IF(A19&gt;=2,"+"&amp;TEXT(ROUND((A19-1)*100,0),"0"),"-"&amp;TEXT(ROUND(100/(A19-1),0),"0"))</f>
        <v>+175</v>
      </c>
      <c r="D19" s="29" t="n">
        <f aca="false">1/A19</f>
        <v>0.363636363636364</v>
      </c>
      <c r="E19" s="30" t="n">
        <f aca="false">10*(A19-1)</f>
        <v>17.5</v>
      </c>
    </row>
    <row r="20" customFormat="false" ht="15" hidden="false" customHeight="false" outlineLevel="0" collapsed="false">
      <c r="A20" s="23" t="n">
        <v>3</v>
      </c>
      <c r="B20" s="24" t="str">
        <f aca="false">TRIM(TEXT(A20-1,"??/??"))</f>
        <v>2/1</v>
      </c>
      <c r="C20" s="24" t="str">
        <f aca="false">IF(A20&gt;=2,"+"&amp;TEXT(ROUND((A20-1)*100,0),"0"),"-"&amp;TEXT(ROUND(100/(A20-1),0),"0"))</f>
        <v>+200</v>
      </c>
      <c r="D20" s="25" t="n">
        <f aca="false">1/A20</f>
        <v>0.333333333333333</v>
      </c>
      <c r="E20" s="26" t="n">
        <f aca="false">10*(A20-1)</f>
        <v>20</v>
      </c>
    </row>
    <row r="21" customFormat="false" ht="15" hidden="false" customHeight="false" outlineLevel="0" collapsed="false">
      <c r="A21" s="27" t="n">
        <v>3.25</v>
      </c>
      <c r="B21" s="28" t="str">
        <f aca="false">TRIM(TEXT(A21-1,"??/??"))</f>
        <v>9/4</v>
      </c>
      <c r="C21" s="28" t="str">
        <f aca="false">IF(A21&gt;=2,"+"&amp;TEXT(ROUND((A21-1)*100,0),"0"),"-"&amp;TEXT(ROUND(100/(A21-1),0),"0"))</f>
        <v>+225</v>
      </c>
      <c r="D21" s="29" t="n">
        <f aca="false">1/A21</f>
        <v>0.307692307692308</v>
      </c>
      <c r="E21" s="30" t="n">
        <f aca="false">10*(A21-1)</f>
        <v>22.5</v>
      </c>
    </row>
    <row r="22" customFormat="false" ht="15" hidden="false" customHeight="false" outlineLevel="0" collapsed="false">
      <c r="A22" s="23" t="n">
        <v>3.5</v>
      </c>
      <c r="B22" s="24" t="str">
        <f aca="false">TRIM(TEXT(A22-1,"??/??"))</f>
        <v>5/2</v>
      </c>
      <c r="C22" s="24" t="str">
        <f aca="false">IF(A22&gt;=2,"+"&amp;TEXT(ROUND((A22-1)*100,0),"0"),"-"&amp;TEXT(ROUND(100/(A22-1),0),"0"))</f>
        <v>+250</v>
      </c>
      <c r="D22" s="25" t="n">
        <f aca="false">1/A22</f>
        <v>0.285714285714286</v>
      </c>
      <c r="E22" s="26" t="n">
        <f aca="false">10*(A22-1)</f>
        <v>25</v>
      </c>
    </row>
    <row r="23" customFormat="false" ht="15" hidden="false" customHeight="false" outlineLevel="0" collapsed="false">
      <c r="A23" s="27" t="n">
        <v>4</v>
      </c>
      <c r="B23" s="28" t="str">
        <f aca="false">TRIM(TEXT(A23-1,"??/??"))</f>
        <v>3/1</v>
      </c>
      <c r="C23" s="28" t="str">
        <f aca="false">IF(A23&gt;=2,"+"&amp;TEXT(ROUND((A23-1)*100,0),"0"),"-"&amp;TEXT(ROUND(100/(A23-1),0),"0"))</f>
        <v>+300</v>
      </c>
      <c r="D23" s="29" t="n">
        <f aca="false">1/A23</f>
        <v>0.25</v>
      </c>
      <c r="E23" s="30" t="n">
        <f aca="false">10*(A23-1)</f>
        <v>30</v>
      </c>
    </row>
    <row r="24" customFormat="false" ht="15" hidden="false" customHeight="false" outlineLevel="0" collapsed="false">
      <c r="A24" s="23" t="n">
        <v>4.5</v>
      </c>
      <c r="B24" s="24" t="str">
        <f aca="false">TRIM(TEXT(A24-1,"??/??"))</f>
        <v>7/2</v>
      </c>
      <c r="C24" s="24" t="str">
        <f aca="false">IF(A24&gt;=2,"+"&amp;TEXT(ROUND((A24-1)*100,0),"0"),"-"&amp;TEXT(ROUND(100/(A24-1),0),"0"))</f>
        <v>+350</v>
      </c>
      <c r="D24" s="25" t="n">
        <f aca="false">1/A24</f>
        <v>0.222222222222222</v>
      </c>
      <c r="E24" s="26" t="n">
        <f aca="false">10*(A24-1)</f>
        <v>35</v>
      </c>
    </row>
    <row r="25" customFormat="false" ht="15" hidden="false" customHeight="false" outlineLevel="0" collapsed="false">
      <c r="A25" s="27" t="n">
        <v>5</v>
      </c>
      <c r="B25" s="28" t="str">
        <f aca="false">TRIM(TEXT(A25-1,"??/??"))</f>
        <v>4/1</v>
      </c>
      <c r="C25" s="28" t="str">
        <f aca="false">IF(A25&gt;=2,"+"&amp;TEXT(ROUND((A25-1)*100,0),"0"),"-"&amp;TEXT(ROUND(100/(A25-1),0),"0"))</f>
        <v>+400</v>
      </c>
      <c r="D25" s="29" t="n">
        <f aca="false">1/A25</f>
        <v>0.2</v>
      </c>
      <c r="E25" s="30" t="n">
        <f aca="false">10*(A25-1)</f>
        <v>40</v>
      </c>
    </row>
    <row r="26" customFormat="false" ht="15" hidden="false" customHeight="false" outlineLevel="0" collapsed="false">
      <c r="A26" s="23" t="n">
        <v>6</v>
      </c>
      <c r="B26" s="24" t="str">
        <f aca="false">TRIM(TEXT(A26-1,"??/??"))</f>
        <v>5/1</v>
      </c>
      <c r="C26" s="24" t="str">
        <f aca="false">IF(A26&gt;=2,"+"&amp;TEXT(ROUND((A26-1)*100,0),"0"),"-"&amp;TEXT(ROUND(100/(A26-1),0),"0"))</f>
        <v>+500</v>
      </c>
      <c r="D26" s="25" t="n">
        <f aca="false">1/A26</f>
        <v>0.166666666666667</v>
      </c>
      <c r="E26" s="26" t="n">
        <f aca="false">10*(A26-1)</f>
        <v>50</v>
      </c>
    </row>
    <row r="27" customFormat="false" ht="15" hidden="false" customHeight="false" outlineLevel="0" collapsed="false">
      <c r="A27" s="27" t="n">
        <v>7</v>
      </c>
      <c r="B27" s="28" t="str">
        <f aca="false">TRIM(TEXT(A27-1,"??/??"))</f>
        <v>6/1</v>
      </c>
      <c r="C27" s="28" t="str">
        <f aca="false">IF(A27&gt;=2,"+"&amp;TEXT(ROUND((A27-1)*100,0),"0"),"-"&amp;TEXT(ROUND(100/(A27-1),0),"0"))</f>
        <v>+600</v>
      </c>
      <c r="D27" s="29" t="n">
        <f aca="false">1/A27</f>
        <v>0.142857142857143</v>
      </c>
      <c r="E27" s="30" t="n">
        <f aca="false">10*(A27-1)</f>
        <v>60</v>
      </c>
    </row>
    <row r="28" customFormat="false" ht="15" hidden="false" customHeight="false" outlineLevel="0" collapsed="false">
      <c r="A28" s="23" t="n">
        <v>8</v>
      </c>
      <c r="B28" s="24" t="str">
        <f aca="false">TRIM(TEXT(A28-1,"??/??"))</f>
        <v>7/1</v>
      </c>
      <c r="C28" s="24" t="str">
        <f aca="false">IF(A28&gt;=2,"+"&amp;TEXT(ROUND((A28-1)*100,0),"0"),"-"&amp;TEXT(ROUND(100/(A28-1),0),"0"))</f>
        <v>+700</v>
      </c>
      <c r="D28" s="25" t="n">
        <f aca="false">1/A28</f>
        <v>0.125</v>
      </c>
      <c r="E28" s="26" t="n">
        <f aca="false">10*(A28-1)</f>
        <v>70</v>
      </c>
    </row>
    <row r="29" customFormat="false" ht="15" hidden="false" customHeight="false" outlineLevel="0" collapsed="false">
      <c r="A29" s="27" t="n">
        <v>9</v>
      </c>
      <c r="B29" s="28" t="str">
        <f aca="false">TRIM(TEXT(A29-1,"??/??"))</f>
        <v>8/1</v>
      </c>
      <c r="C29" s="28" t="str">
        <f aca="false">IF(A29&gt;=2,"+"&amp;TEXT(ROUND((A29-1)*100,0),"0"),"-"&amp;TEXT(ROUND(100/(A29-1),0),"0"))</f>
        <v>+800</v>
      </c>
      <c r="D29" s="29" t="n">
        <f aca="false">1/A29</f>
        <v>0.111111111111111</v>
      </c>
      <c r="E29" s="30" t="n">
        <f aca="false">10*(A29-1)</f>
        <v>80</v>
      </c>
    </row>
    <row r="30" customFormat="false" ht="15" hidden="false" customHeight="false" outlineLevel="0" collapsed="false">
      <c r="A30" s="23" t="n">
        <v>10</v>
      </c>
      <c r="B30" s="24" t="str">
        <f aca="false">TRIM(TEXT(A30-1,"??/??"))</f>
        <v>9/1</v>
      </c>
      <c r="C30" s="24" t="str">
        <f aca="false">IF(A30&gt;=2,"+"&amp;TEXT(ROUND((A30-1)*100,0),"0"),"-"&amp;TEXT(ROUND(100/(A30-1),0),"0"))</f>
        <v>+900</v>
      </c>
      <c r="D30" s="25" t="n">
        <f aca="false">1/A30</f>
        <v>0.1</v>
      </c>
      <c r="E30" s="26" t="n">
        <f aca="false">10*(A30-1)</f>
        <v>90</v>
      </c>
    </row>
    <row r="32" customFormat="false" ht="15" hidden="false" customHeight="false" outlineLevel="0" collapsed="false">
      <c r="A32" s="31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2026-10-16T10:46:33Z</dcterms:created>
  <dc:creator>openpyxl</dc:creator>
  <dc:description/>
  <dc:language>en-US</dc:language>
  <cp:lastModifiedBy/>
  <dcterms:modified xsi:type="dcterms:W3CDTF">2026-10-16T10:46:33Z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