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So geht's" sheetId="1" state="visible" r:id="rId3"/>
    <sheet name="Freebet Rechner" sheetId="2" state="visible" r:id="rId4"/>
    <sheet name="Aufteilen" sheetId="3" state="visible" r:id="rId5"/>
  </sheet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B11" authorId="0">
      <text>
        <r>
          <rPr>
            <sz val="10"/>
            <rFont val="Arial"/>
            <family val="2"/>
          </rPr>
          <t xml:space="preserve">Typische Marge bei Fußball Hauptmärkten: 4 bis 8 %. Mehr dazu: wettbonus360.com/wettanbieter/marge/</t>
        </r>
      </text>
    </comment>
  </commentList>
</comments>
</file>

<file path=xl/sharedStrings.xml><?xml version="1.0" encoding="utf-8"?>
<sst xmlns="http://schemas.openxmlformats.org/spreadsheetml/2006/main" count="66" uniqueCount="59">
  <si>
    <t xml:space="preserve">So nutzt du den Freebet Rechner</t>
  </si>
  <si>
    <t xml:space="preserve">1. Trag im Blatt „Freebet Rechner“ den Betrag deiner Freebet und die Quote ein, auf die du setzen willst.</t>
  </si>
  <si>
    <t xml:space="preserve">2. Prüf in den Bedingungen der Aktion, ob der Einsatz mit ausgezahlt wird. Bei fast allen Freebets ist das nicht der Fall, dann bleibt „Nein“ stehen.</t>
  </si>
  <si>
    <t xml:space="preserve">3. Übernimmt dein Anbieter die Wettsteuer nicht, stell „Wettsteuer bei Treffer abziehen?“ auf „Ja“.</t>
  </si>
  <si>
    <t xml:space="preserve">4. Die Tabelle unten zeigt dir, wie viel die Freebet bei verschiedenen Quoten im Schnitt wert ist.</t>
  </si>
  <si>
    <t xml:space="preserve">5. Im Blatt „Aufteilen“ siehst du, wie sich deine Chancen ändern, wenn du die Freebet auf mehrere Wetten verteilst.</t>
  </si>
  <si>
    <t xml:space="preserve">Wichtig: Der Rechner zeigt Durchschnittswerte über viele Wetten. Eine einzelne Freebet gewinnt oder verliert. Wette verantwortungsvoll, Hilfe gibt es kostenlos beim BIÖG unter 0800 1 37 27 00.</t>
  </si>
  <si>
    <t xml:space="preserve">Alle Freebet Angebote der legalen Buchmacher: www.wettbonus360.com/freebet/</t>
  </si>
  <si>
    <t xml:space="preserve">Stand: Oktober 2026. Ohne Gewähr, maßgeblich sind immer die Bedingungen des Anbieters. 18+</t>
  </si>
  <si>
    <t xml:space="preserve">Freebet Rechner von wettbonus360.com</t>
  </si>
  <si>
    <t xml:space="preserve">Gelbe Felder mit blauer Schrift änderst du selbst, alles andere rechnet automatisch. Beispielwerte: 20 € Freebet zur Quote 2,50.</t>
  </si>
  <si>
    <t xml:space="preserve">Deine Eingaben</t>
  </si>
  <si>
    <t xml:space="preserve">Freebet Betrag</t>
  </si>
  <si>
    <t xml:space="preserve">Quote deiner Wette</t>
  </si>
  <si>
    <t xml:space="preserve">Mindestquote laut Aktion</t>
  </si>
  <si>
    <t xml:space="preserve">0 eintragen, wenn es keine gibt</t>
  </si>
  <si>
    <t xml:space="preserve">Einsatz wird mit ausgezahlt?</t>
  </si>
  <si>
    <t xml:space="preserve">Nein</t>
  </si>
  <si>
    <t xml:space="preserve">Bei fast allen Freebets: Nein</t>
  </si>
  <si>
    <t xml:space="preserve">Wettsteuer bei Treffer abziehen?</t>
  </si>
  <si>
    <t xml:space="preserve">Je nach Anbieter, siehe Bedingungen</t>
  </si>
  <si>
    <t xml:space="preserve">Wettsteuer Satz</t>
  </si>
  <si>
    <t xml:space="preserve">5,3 % in Deutschland</t>
  </si>
  <si>
    <t xml:space="preserve">Buchmacher Marge (Schätzwert)</t>
  </si>
  <si>
    <t xml:space="preserve">Für die faire Trefferchance</t>
  </si>
  <si>
    <t xml:space="preserve">Ergebnis</t>
  </si>
  <si>
    <t xml:space="preserve">Mindestquote erfüllt?</t>
  </si>
  <si>
    <t xml:space="preserve">Auszahlung bei Treffer</t>
  </si>
  <si>
    <t xml:space="preserve">Was auf deinem Konto landet</t>
  </si>
  <si>
    <t xml:space="preserve">Zum Vergleich: gleiche Wette mit Echtgeld</t>
  </si>
  <si>
    <t xml:space="preserve">Auszahlung inkl. Einsatz</t>
  </si>
  <si>
    <t xml:space="preserve">Faire Trefferchance (geschätzt)</t>
  </si>
  <si>
    <t xml:space="preserve">Quote ohne Marge umgerechnet</t>
  </si>
  <si>
    <t xml:space="preserve">Erwarteter Wert der Freebet</t>
  </si>
  <si>
    <t xml:space="preserve">Im Schnitt über viele Wetten</t>
  </si>
  <si>
    <t xml:space="preserve">Wert in % des Freebet Betrags</t>
  </si>
  <si>
    <t xml:space="preserve">Wert der Freebet je Quote (mit deinen Eingaben oben)</t>
  </si>
  <si>
    <t xml:space="preserve">Quote</t>
  </si>
  <si>
    <t xml:space="preserve">Trefferchance</t>
  </si>
  <si>
    <t xml:space="preserve">Erwarteter Wert</t>
  </si>
  <si>
    <t xml:space="preserve">Wert in %</t>
  </si>
  <si>
    <t xml:space="preserve">Einschätzung</t>
  </si>
  <si>
    <t xml:space="preserve">Hinweis: Die Trefferchance ist ein Schätzwert aus Quote und Marge. Bei hohen Quoten ist die Marge oft größer als bei Favoriten, der echte Wert liegt dann etwas darunter. Eine sichere Gewinnmethode gibt es nicht.</t>
  </si>
  <si>
    <t xml:space="preserve">Freebet aufteilen: eine große oder mehrere kleine Wetten?</t>
  </si>
  <si>
    <t xml:space="preserve">Nur sinnvoll, wenn der Anbieter das Aufteilen erlaubt. Die Wetten sollten unabhängig voneinander sein (verschiedene Spiele).</t>
  </si>
  <si>
    <t xml:space="preserve">Freebet Betrag gesamt</t>
  </si>
  <si>
    <t xml:space="preserve">Anzahl Wetten</t>
  </si>
  <si>
    <t xml:space="preserve">Quote je Wette</t>
  </si>
  <si>
    <t xml:space="preserve">Einsatz je Wette</t>
  </si>
  <si>
    <t xml:space="preserve">Auszahlung je Treffer</t>
  </si>
  <si>
    <t xml:space="preserve">Trefferchance je Wette (geschätzt)</t>
  </si>
  <si>
    <t xml:space="preserve">Chance auf mindestens einen Treffer</t>
  </si>
  <si>
    <t xml:space="preserve">Steigt mit jeder weiteren Wette</t>
  </si>
  <si>
    <t xml:space="preserve">Chance, dass alles verloren geht</t>
  </si>
  <si>
    <t xml:space="preserve">Erwarteter Wert gesamt</t>
  </si>
  <si>
    <t xml:space="preserve">Bleibt beim Aufteilen gleich</t>
  </si>
  <si>
    <t xml:space="preserve">Höchste mögliche Auszahlung</t>
  </si>
  <si>
    <t xml:space="preserve">Wenn alle Wetten treffen</t>
  </si>
  <si>
    <t xml:space="preserve">Merke: Aufteilen ändert den erwarteten Wert nicht. Es macht das Ergebnis nur gleichmäßiger, du gewinnst öfter, dafür kleinere Beträge.</t>
  </si>
</sst>
</file>

<file path=xl/styles.xml><?xml version="1.0" encoding="utf-8"?>
<styleSheet xmlns="http://schemas.openxmlformats.org/spreadsheetml/2006/main">
  <numFmts count="6">
    <numFmt numFmtId="164" formatCode="General"/>
    <numFmt numFmtId="165" formatCode="#,##0.00&quot; €&quot;"/>
    <numFmt numFmtId="166" formatCode="0.00"/>
    <numFmt numFmtId="167" formatCode="0.0%"/>
    <numFmt numFmtId="168" formatCode="@"/>
    <numFmt numFmtId="169" formatCode="0"/>
  </numFmts>
  <fonts count="14">
    <font>
      <sz val="11"/>
      <color theme="1"/>
      <name val="Calibri"/>
      <family val="2"/>
      <charset val="1"/>
    </font>
    <font>
      <sz val="10"/>
      <name val="Arial"/>
      <family val="0"/>
    </font>
    <font>
      <sz val="10"/>
      <name val="Arial"/>
      <family val="0"/>
    </font>
    <font>
      <sz val="10"/>
      <name val="Arial"/>
      <family val="0"/>
    </font>
    <font>
      <b val="true"/>
      <sz val="13"/>
      <name val="Arial"/>
      <family val="0"/>
      <charset val="1"/>
    </font>
    <font>
      <sz val="11"/>
      <name val="Arial"/>
      <family val="0"/>
      <charset val="1"/>
    </font>
    <font>
      <b val="true"/>
      <sz val="16"/>
      <color rgb="FFFFFFFF"/>
      <name val="Arial"/>
      <family val="0"/>
      <charset val="1"/>
    </font>
    <font>
      <i val="true"/>
      <sz val="10"/>
      <name val="Arial"/>
      <family val="0"/>
      <charset val="1"/>
    </font>
    <font>
      <b val="true"/>
      <sz val="12"/>
      <color rgb="FFFFFFFF"/>
      <name val="Arial"/>
      <family val="0"/>
      <charset val="1"/>
    </font>
    <font>
      <b val="true"/>
      <sz val="11"/>
      <color rgb="FF0000FF"/>
      <name val="Arial"/>
      <family val="0"/>
      <charset val="1"/>
    </font>
    <font>
      <sz val="9"/>
      <color rgb="FF4B5563"/>
      <name val="Arial"/>
      <family val="0"/>
      <charset val="1"/>
    </font>
    <font>
      <b val="true"/>
      <sz val="11"/>
      <name val="Arial"/>
      <family val="0"/>
      <charset val="1"/>
    </font>
    <font>
      <i val="true"/>
      <sz val="9"/>
      <color rgb="FF4B5563"/>
      <name val="Arial"/>
      <family val="0"/>
      <charset val="1"/>
    </font>
    <font>
      <sz val="10"/>
      <name val="Arial"/>
      <family val="2"/>
    </font>
  </fonts>
  <fills count="6">
    <fill>
      <patternFill patternType="none"/>
    </fill>
    <fill>
      <patternFill patternType="gray125"/>
    </fill>
    <fill>
      <patternFill patternType="solid">
        <fgColor rgb="FFDC2626"/>
        <bgColor rgb="FF993300"/>
      </patternFill>
    </fill>
    <fill>
      <patternFill patternType="solid">
        <fgColor rgb="FF1F2937"/>
        <bgColor rgb="FF333300"/>
      </patternFill>
    </fill>
    <fill>
      <patternFill patternType="solid">
        <fgColor rgb="FFFFF3B0"/>
        <bgColor rgb="FFF3F4F6"/>
      </patternFill>
    </fill>
    <fill>
      <patternFill patternType="solid">
        <fgColor rgb="FFF3F4F6"/>
        <bgColor rgb="FFFFFFFF"/>
      </patternFill>
    </fill>
  </fills>
  <borders count="2">
    <border diagonalUp="false" diagonalDown="false">
      <left/>
      <right/>
      <top/>
      <bottom/>
      <diagonal/>
    </border>
    <border diagonalUp="false" diagonalDown="false">
      <left style="thin">
        <color rgb="FFD1D5DB"/>
      </left>
      <right style="thin">
        <color rgb="FFD1D5DB"/>
      </right>
      <top style="thin">
        <color rgb="FFD1D5DB"/>
      </top>
      <bottom style="thin">
        <color rgb="FFD1D5DB"/>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4" fontId="8" fillId="3"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5" fontId="9" fillId="4" borderId="1" xfId="0" applyFont="true" applyBorder="true" applyAlignment="false" applyProtection="false">
      <alignment horizontal="general" vertical="bottom" textRotation="0" wrapText="false" indent="0" shrinkToFit="false"/>
      <protection locked="true" hidden="false"/>
    </xf>
    <xf numFmtId="166" fontId="9" fillId="4" borderId="1"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9" fillId="4" borderId="1" xfId="0" applyFont="true" applyBorder="true" applyAlignment="false" applyProtection="false">
      <alignment horizontal="general" vertical="bottom" textRotation="0" wrapText="false" indent="0" shrinkToFit="false"/>
      <protection locked="true" hidden="false"/>
    </xf>
    <xf numFmtId="167" fontId="9" fillId="4" borderId="1" xfId="0" applyFont="true" applyBorder="true" applyAlignment="false" applyProtection="false">
      <alignment horizontal="general" vertical="bottom" textRotation="0" wrapText="false" indent="0" shrinkToFit="false"/>
      <protection locked="true" hidden="false"/>
    </xf>
    <xf numFmtId="168" fontId="5" fillId="5" borderId="1"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5" fontId="11" fillId="5" borderId="1" xfId="0" applyFont="true" applyBorder="true" applyAlignment="false" applyProtection="false">
      <alignment horizontal="general" vertical="bottom" textRotation="0" wrapText="false" indent="0" shrinkToFit="false"/>
      <protection locked="true" hidden="false"/>
    </xf>
    <xf numFmtId="165" fontId="5" fillId="5" borderId="1" xfId="0" applyFont="true" applyBorder="true" applyAlignment="false" applyProtection="false">
      <alignment horizontal="general" vertical="bottom" textRotation="0" wrapText="false" indent="0" shrinkToFit="false"/>
      <protection locked="true" hidden="false"/>
    </xf>
    <xf numFmtId="167" fontId="5" fillId="5" borderId="1" xfId="0" applyFont="true" applyBorder="true" applyAlignment="false" applyProtection="false">
      <alignment horizontal="general" vertical="bottom" textRotation="0" wrapText="false" indent="0" shrinkToFit="false"/>
      <protection locked="true" hidden="false"/>
    </xf>
    <xf numFmtId="164" fontId="11" fillId="5" borderId="1" xfId="0" applyFont="true" applyBorder="true" applyAlignment="true" applyProtection="false">
      <alignment horizontal="general" vertical="bottom" textRotation="0" wrapText="true" indent="0" shrinkToFit="false"/>
      <protection locked="true" hidden="false"/>
    </xf>
    <xf numFmtId="165" fontId="5" fillId="0" borderId="1" xfId="0" applyFont="true" applyBorder="true" applyAlignment="false" applyProtection="false">
      <alignment horizontal="general" vertical="bottom" textRotation="0" wrapText="false" indent="0" shrinkToFit="false"/>
      <protection locked="true" hidden="false"/>
    </xf>
    <xf numFmtId="167" fontId="5" fillId="0" borderId="1" xfId="0" applyFont="true" applyBorder="true" applyAlignment="false" applyProtection="false">
      <alignment horizontal="general" vertical="bottom" textRotation="0" wrapText="fals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true" applyAlignment="true" applyProtection="false">
      <alignment horizontal="general" vertical="top" textRotation="0" wrapText="true" indent="0" shrinkToFit="false"/>
      <protection locked="true" hidden="false"/>
    </xf>
    <xf numFmtId="169" fontId="9" fillId="4" borderId="1" xfId="0" applyFont="true" applyBorder="true" applyAlignment="false" applyProtection="false">
      <alignment horizontal="general" vertical="bottom" textRotation="0" wrapText="false" indent="0" shrinkToFit="false"/>
      <protection locked="true" hidden="false"/>
    </xf>
    <xf numFmtId="167" fontId="11" fillId="5"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DC2626"/>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3F4F6"/>
      <rgbColor rgb="FFCCFFFF"/>
      <rgbColor rgb="FF660066"/>
      <rgbColor rgb="FFFF8080"/>
      <rgbColor rgb="FF0066CC"/>
      <rgbColor rgb="FFD1D5DB"/>
      <rgbColor rgb="FF000080"/>
      <rgbColor rgb="FFFF00FF"/>
      <rgbColor rgb="FFFFFF00"/>
      <rgbColor rgb="FF00FFFF"/>
      <rgbColor rgb="FF800080"/>
      <rgbColor rgb="FF800000"/>
      <rgbColor rgb="FF008080"/>
      <rgbColor rgb="FF0000FF"/>
      <rgbColor rgb="FF00CCFF"/>
      <rgbColor rgb="FFCCFFFF"/>
      <rgbColor rgb="FFCCFFCC"/>
      <rgbColor rgb="FFFFF3B0"/>
      <rgbColor rgb="FF99CCFF"/>
      <rgbColor rgb="FFFF99CC"/>
      <rgbColor rgb="FFCC99FF"/>
      <rgbColor rgb="FFFFCC99"/>
      <rgbColor rgb="FF3366FF"/>
      <rgbColor rgb="FF33CCCC"/>
      <rgbColor rgb="FF99CC00"/>
      <rgbColor rgb="FFFFCC00"/>
      <rgbColor rgb="FFFF9900"/>
      <rgbColor rgb="FFFF6600"/>
      <rgbColor rgb="FF4B5563"/>
      <rgbColor rgb="FF969696"/>
      <rgbColor rgb="FF003366"/>
      <rgbColor rgb="FF339966"/>
      <rgbColor rgb="FF003300"/>
      <rgbColor rgb="FF333300"/>
      <rgbColor rgb="FF993300"/>
      <rgbColor rgb="FF993366"/>
      <rgbColor rgb="FF333399"/>
      <rgbColor rgb="FF1F2937"/>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00"/>
  </cols>
  <sheetData>
    <row r="1" customFormat="false" ht="16.15" hidden="false" customHeight="false" outlineLevel="0" collapsed="false">
      <c r="A1" s="1" t="s">
        <v>0</v>
      </c>
    </row>
    <row r="2" customFormat="false" ht="15" hidden="false" customHeight="false" outlineLevel="0" collapsed="false">
      <c r="A2" s="2" t="s">
        <v>1</v>
      </c>
    </row>
    <row r="3" customFormat="false" ht="26.85" hidden="false" customHeight="false" outlineLevel="0" collapsed="false">
      <c r="A3" s="2" t="s">
        <v>2</v>
      </c>
    </row>
    <row r="4" customFormat="false" ht="15" hidden="false" customHeight="false" outlineLevel="0" collapsed="false">
      <c r="A4" s="2" t="s">
        <v>3</v>
      </c>
    </row>
    <row r="5" customFormat="false" ht="15" hidden="false" customHeight="false" outlineLevel="0" collapsed="false">
      <c r="A5" s="2" t="s">
        <v>4</v>
      </c>
    </row>
    <row r="6" customFormat="false" ht="26.85" hidden="false" customHeight="false" outlineLevel="0" collapsed="false">
      <c r="A6" s="2" t="s">
        <v>5</v>
      </c>
    </row>
    <row r="7" customFormat="false" ht="15" hidden="false" customHeight="false" outlineLevel="0" collapsed="false">
      <c r="A7" s="2"/>
    </row>
    <row r="8" customFormat="false" ht="26.85" hidden="false" customHeight="false" outlineLevel="0" collapsed="false">
      <c r="A8" s="2" t="s">
        <v>6</v>
      </c>
    </row>
    <row r="9" customFormat="false" ht="15" hidden="false" customHeight="false" outlineLevel="0" collapsed="false">
      <c r="A9" s="2" t="s">
        <v>7</v>
      </c>
    </row>
    <row r="10" customFormat="false" ht="15" hidden="false" customHeight="false" outlineLevel="0" collapsed="false">
      <c r="A10" s="2" t="s">
        <v>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5"/>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8"/>
    <col collapsed="false" customWidth="true" hidden="false" outlineLevel="0" max="2" min="2" style="0" width="18"/>
    <col collapsed="false" customWidth="true" hidden="false" outlineLevel="0" max="5" min="3" style="0" width="16"/>
    <col collapsed="false" customWidth="true" hidden="false" outlineLevel="0" max="6" min="6" style="0" width="40"/>
  </cols>
  <sheetData>
    <row r="1" customFormat="false" ht="27.75" hidden="false" customHeight="true" outlineLevel="0" collapsed="false">
      <c r="A1" s="3" t="s">
        <v>9</v>
      </c>
      <c r="B1" s="3"/>
      <c r="C1" s="3"/>
      <c r="D1" s="3"/>
      <c r="E1" s="3"/>
      <c r="F1" s="3"/>
    </row>
    <row r="2" customFormat="false" ht="15" hidden="false" customHeight="false" outlineLevel="0" collapsed="false">
      <c r="A2" s="4" t="s">
        <v>10</v>
      </c>
      <c r="B2" s="4"/>
      <c r="C2" s="4"/>
      <c r="D2" s="4"/>
      <c r="E2" s="4"/>
      <c r="F2" s="4"/>
    </row>
    <row r="4" customFormat="false" ht="15" hidden="false" customHeight="false" outlineLevel="0" collapsed="false">
      <c r="A4" s="5" t="s">
        <v>11</v>
      </c>
      <c r="B4" s="5"/>
      <c r="C4" s="5"/>
    </row>
    <row r="5" customFormat="false" ht="15" hidden="false" customHeight="false" outlineLevel="0" collapsed="false">
      <c r="A5" s="6" t="s">
        <v>12</v>
      </c>
      <c r="B5" s="7" t="n">
        <v>20</v>
      </c>
    </row>
    <row r="6" customFormat="false" ht="15" hidden="false" customHeight="false" outlineLevel="0" collapsed="false">
      <c r="A6" s="6" t="s">
        <v>13</v>
      </c>
      <c r="B6" s="8" t="n">
        <v>2.5</v>
      </c>
    </row>
    <row r="7" customFormat="false" ht="22.35" hidden="false" customHeight="false" outlineLevel="0" collapsed="false">
      <c r="A7" s="6" t="s">
        <v>14</v>
      </c>
      <c r="B7" s="8" t="n">
        <v>1.5</v>
      </c>
      <c r="C7" s="9" t="s">
        <v>15</v>
      </c>
    </row>
    <row r="8" customFormat="false" ht="22.35" hidden="false" customHeight="false" outlineLevel="0" collapsed="false">
      <c r="A8" s="6" t="s">
        <v>16</v>
      </c>
      <c r="B8" s="10" t="s">
        <v>17</v>
      </c>
      <c r="C8" s="9" t="s">
        <v>18</v>
      </c>
    </row>
    <row r="9" customFormat="false" ht="22.35" hidden="false" customHeight="false" outlineLevel="0" collapsed="false">
      <c r="A9" s="6" t="s">
        <v>19</v>
      </c>
      <c r="B9" s="10" t="s">
        <v>17</v>
      </c>
      <c r="C9" s="9" t="s">
        <v>20</v>
      </c>
    </row>
    <row r="10" customFormat="false" ht="22.35" hidden="false" customHeight="false" outlineLevel="0" collapsed="false">
      <c r="A10" s="6" t="s">
        <v>21</v>
      </c>
      <c r="B10" s="11" t="n">
        <v>0.053</v>
      </c>
      <c r="C10" s="9" t="s">
        <v>22</v>
      </c>
    </row>
    <row r="11" customFormat="false" ht="22.35" hidden="false" customHeight="false" outlineLevel="0" collapsed="false">
      <c r="A11" s="6" t="s">
        <v>23</v>
      </c>
      <c r="B11" s="11" t="n">
        <v>0.06</v>
      </c>
      <c r="C11" s="9" t="s">
        <v>24</v>
      </c>
    </row>
    <row r="13" customFormat="false" ht="15" hidden="false" customHeight="false" outlineLevel="0" collapsed="false">
      <c r="A13" s="5" t="s">
        <v>25</v>
      </c>
      <c r="B13" s="5"/>
      <c r="C13" s="5"/>
    </row>
    <row r="14" customFormat="false" ht="15" hidden="false" customHeight="false" outlineLevel="0" collapsed="false">
      <c r="A14" s="6" t="s">
        <v>26</v>
      </c>
      <c r="B14" s="12" t="str">
        <f aca="false">IF(B6&gt;=B7,"Ja","Nein, Quote zu niedrig")</f>
        <v>Ja</v>
      </c>
    </row>
    <row r="15" customFormat="false" ht="22.35" hidden="false" customHeight="false" outlineLevel="0" collapsed="false">
      <c r="A15" s="13" t="s">
        <v>27</v>
      </c>
      <c r="B15" s="14" t="n">
        <f aca="false">IF(B8="Ja",B5*B6,B5*(B6-1))-IF(B9="Ja",B5*B10,0)</f>
        <v>30</v>
      </c>
      <c r="C15" s="9" t="s">
        <v>28</v>
      </c>
    </row>
    <row r="16" customFormat="false" ht="22.35" hidden="false" customHeight="false" outlineLevel="0" collapsed="false">
      <c r="A16" s="6" t="s">
        <v>29</v>
      </c>
      <c r="B16" s="15" t="n">
        <f aca="false">B5*B6-IF(B9="Ja",B5*B10,0)</f>
        <v>50</v>
      </c>
      <c r="C16" s="9" t="s">
        <v>30</v>
      </c>
    </row>
    <row r="17" customFormat="false" ht="22.35" hidden="false" customHeight="false" outlineLevel="0" collapsed="false">
      <c r="A17" s="6" t="s">
        <v>31</v>
      </c>
      <c r="B17" s="16" t="n">
        <f aca="false">IF(B6&gt;1,(1-B11)/B6,0)</f>
        <v>0.376</v>
      </c>
      <c r="C17" s="9" t="s">
        <v>32</v>
      </c>
    </row>
    <row r="18" customFormat="false" ht="22.35" hidden="false" customHeight="false" outlineLevel="0" collapsed="false">
      <c r="A18" s="13" t="s">
        <v>33</v>
      </c>
      <c r="B18" s="14" t="n">
        <f aca="false">B17*B15</f>
        <v>11.28</v>
      </c>
      <c r="C18" s="9" t="s">
        <v>34</v>
      </c>
    </row>
    <row r="19" customFormat="false" ht="15" hidden="false" customHeight="false" outlineLevel="0" collapsed="false">
      <c r="A19" s="6" t="s">
        <v>35</v>
      </c>
      <c r="B19" s="16" t="n">
        <f aca="false">IF(B5&gt;0,B18/B5,0)</f>
        <v>0.564</v>
      </c>
    </row>
    <row r="21" customFormat="false" ht="15" hidden="false" customHeight="false" outlineLevel="0" collapsed="false">
      <c r="A21" s="5" t="s">
        <v>36</v>
      </c>
      <c r="B21" s="5"/>
      <c r="C21" s="5"/>
      <c r="D21" s="5"/>
      <c r="E21" s="5"/>
      <c r="F21" s="5"/>
    </row>
    <row r="22" customFormat="false" ht="26.85" hidden="false" customHeight="false" outlineLevel="0" collapsed="false">
      <c r="A22" s="17" t="s">
        <v>37</v>
      </c>
      <c r="B22" s="17" t="s">
        <v>27</v>
      </c>
      <c r="C22" s="17" t="s">
        <v>38</v>
      </c>
      <c r="D22" s="17" t="s">
        <v>39</v>
      </c>
      <c r="E22" s="17" t="s">
        <v>40</v>
      </c>
      <c r="F22" s="17" t="s">
        <v>41</v>
      </c>
    </row>
    <row r="23" customFormat="false" ht="15" hidden="false" customHeight="false" outlineLevel="0" collapsed="false">
      <c r="A23" s="8" t="n">
        <v>1.2</v>
      </c>
      <c r="B23" s="18" t="n">
        <f aca="false">IF($B$8="Ja",$B$5*A23,$B$5*(A23-1))-IF($B$9="Ja",$B$5*$B$10,0)</f>
        <v>4</v>
      </c>
      <c r="C23" s="19" t="n">
        <f aca="false">IF(A23&gt;1,(1-$B$11)/A23,0)</f>
        <v>0.783333333333333</v>
      </c>
      <c r="D23" s="18" t="n">
        <f aca="false">B23*C23</f>
        <v>3.13333333333333</v>
      </c>
      <c r="E23" s="19" t="n">
        <f aca="false">IF($B$5&gt;0,D23/$B$5,0)</f>
        <v>0.156666666666667</v>
      </c>
      <c r="F23" s="20" t="str">
        <f aca="false">IF(A23&lt;$B$7,"Unter Mindestquote",IF(E23&lt;0.4,"Wenig Wert",IF(A23&lt;=5,"Guter Bereich","Viel Wert, selten Treffer")))</f>
        <v>Unter Mindestquote</v>
      </c>
    </row>
    <row r="24" customFormat="false" ht="15" hidden="false" customHeight="false" outlineLevel="0" collapsed="false">
      <c r="A24" s="8" t="n">
        <v>1.5</v>
      </c>
      <c r="B24" s="18" t="n">
        <f aca="false">IF($B$8="Ja",$B$5*A24,$B$5*(A24-1))-IF($B$9="Ja",$B$5*$B$10,0)</f>
        <v>10</v>
      </c>
      <c r="C24" s="19" t="n">
        <f aca="false">IF(A24&gt;1,(1-$B$11)/A24,0)</f>
        <v>0.626666666666667</v>
      </c>
      <c r="D24" s="18" t="n">
        <f aca="false">B24*C24</f>
        <v>6.26666666666667</v>
      </c>
      <c r="E24" s="19" t="n">
        <f aca="false">IF($B$5&gt;0,D24/$B$5,0)</f>
        <v>0.313333333333333</v>
      </c>
      <c r="F24" s="20" t="str">
        <f aca="false">IF(A24&lt;$B$7,"Unter Mindestquote",IF(E24&lt;0.4,"Wenig Wert",IF(A24&lt;=5,"Guter Bereich","Viel Wert, selten Treffer")))</f>
        <v>Wenig Wert</v>
      </c>
    </row>
    <row r="25" customFormat="false" ht="15" hidden="false" customHeight="false" outlineLevel="0" collapsed="false">
      <c r="A25" s="8" t="n">
        <v>1.8</v>
      </c>
      <c r="B25" s="18" t="n">
        <f aca="false">IF($B$8="Ja",$B$5*A25,$B$5*(A25-1))-IF($B$9="Ja",$B$5*$B$10,0)</f>
        <v>16</v>
      </c>
      <c r="C25" s="19" t="n">
        <f aca="false">IF(A25&gt;1,(1-$B$11)/A25,0)</f>
        <v>0.522222222222222</v>
      </c>
      <c r="D25" s="18" t="n">
        <f aca="false">B25*C25</f>
        <v>8.35555555555555</v>
      </c>
      <c r="E25" s="19" t="n">
        <f aca="false">IF($B$5&gt;0,D25/$B$5,0)</f>
        <v>0.417777777777778</v>
      </c>
      <c r="F25" s="20" t="str">
        <f aca="false">IF(A25&lt;$B$7,"Unter Mindestquote",IF(E25&lt;0.4,"Wenig Wert",IF(A25&lt;=5,"Guter Bereich","Viel Wert, selten Treffer")))</f>
        <v>Guter Bereich</v>
      </c>
    </row>
    <row r="26" customFormat="false" ht="15" hidden="false" customHeight="false" outlineLevel="0" collapsed="false">
      <c r="A26" s="8" t="n">
        <v>2</v>
      </c>
      <c r="B26" s="18" t="n">
        <f aca="false">IF($B$8="Ja",$B$5*A26,$B$5*(A26-1))-IF($B$9="Ja",$B$5*$B$10,0)</f>
        <v>20</v>
      </c>
      <c r="C26" s="19" t="n">
        <f aca="false">IF(A26&gt;1,(1-$B$11)/A26,0)</f>
        <v>0.47</v>
      </c>
      <c r="D26" s="18" t="n">
        <f aca="false">B26*C26</f>
        <v>9.4</v>
      </c>
      <c r="E26" s="19" t="n">
        <f aca="false">IF($B$5&gt;0,D26/$B$5,0)</f>
        <v>0.47</v>
      </c>
      <c r="F26" s="20" t="str">
        <f aca="false">IF(A26&lt;$B$7,"Unter Mindestquote",IF(E26&lt;0.4,"Wenig Wert",IF(A26&lt;=5,"Guter Bereich","Viel Wert, selten Treffer")))</f>
        <v>Guter Bereich</v>
      </c>
    </row>
    <row r="27" customFormat="false" ht="15" hidden="false" customHeight="false" outlineLevel="0" collapsed="false">
      <c r="A27" s="8" t="n">
        <v>2.5</v>
      </c>
      <c r="B27" s="18" t="n">
        <f aca="false">IF($B$8="Ja",$B$5*A27,$B$5*(A27-1))-IF($B$9="Ja",$B$5*$B$10,0)</f>
        <v>30</v>
      </c>
      <c r="C27" s="19" t="n">
        <f aca="false">IF(A27&gt;1,(1-$B$11)/A27,0)</f>
        <v>0.376</v>
      </c>
      <c r="D27" s="18" t="n">
        <f aca="false">B27*C27</f>
        <v>11.28</v>
      </c>
      <c r="E27" s="19" t="n">
        <f aca="false">IF($B$5&gt;0,D27/$B$5,0)</f>
        <v>0.564</v>
      </c>
      <c r="F27" s="20" t="str">
        <f aca="false">IF(A27&lt;$B$7,"Unter Mindestquote",IF(E27&lt;0.4,"Wenig Wert",IF(A27&lt;=5,"Guter Bereich","Viel Wert, selten Treffer")))</f>
        <v>Guter Bereich</v>
      </c>
    </row>
    <row r="28" customFormat="false" ht="15" hidden="false" customHeight="false" outlineLevel="0" collapsed="false">
      <c r="A28" s="8" t="n">
        <v>3</v>
      </c>
      <c r="B28" s="18" t="n">
        <f aca="false">IF($B$8="Ja",$B$5*A28,$B$5*(A28-1))-IF($B$9="Ja",$B$5*$B$10,0)</f>
        <v>40</v>
      </c>
      <c r="C28" s="19" t="n">
        <f aca="false">IF(A28&gt;1,(1-$B$11)/A28,0)</f>
        <v>0.313333333333333</v>
      </c>
      <c r="D28" s="18" t="n">
        <f aca="false">B28*C28</f>
        <v>12.5333333333333</v>
      </c>
      <c r="E28" s="19" t="n">
        <f aca="false">IF($B$5&gt;0,D28/$B$5,0)</f>
        <v>0.626666666666667</v>
      </c>
      <c r="F28" s="20" t="str">
        <f aca="false">IF(A28&lt;$B$7,"Unter Mindestquote",IF(E28&lt;0.4,"Wenig Wert",IF(A28&lt;=5,"Guter Bereich","Viel Wert, selten Treffer")))</f>
        <v>Guter Bereich</v>
      </c>
    </row>
    <row r="29" customFormat="false" ht="15" hidden="false" customHeight="false" outlineLevel="0" collapsed="false">
      <c r="A29" s="8" t="n">
        <v>4</v>
      </c>
      <c r="B29" s="18" t="n">
        <f aca="false">IF($B$8="Ja",$B$5*A29,$B$5*(A29-1))-IF($B$9="Ja",$B$5*$B$10,0)</f>
        <v>60</v>
      </c>
      <c r="C29" s="19" t="n">
        <f aca="false">IF(A29&gt;1,(1-$B$11)/A29,0)</f>
        <v>0.235</v>
      </c>
      <c r="D29" s="18" t="n">
        <f aca="false">B29*C29</f>
        <v>14.1</v>
      </c>
      <c r="E29" s="19" t="n">
        <f aca="false">IF($B$5&gt;0,D29/$B$5,0)</f>
        <v>0.705</v>
      </c>
      <c r="F29" s="20" t="str">
        <f aca="false">IF(A29&lt;$B$7,"Unter Mindestquote",IF(E29&lt;0.4,"Wenig Wert",IF(A29&lt;=5,"Guter Bereich","Viel Wert, selten Treffer")))</f>
        <v>Guter Bereich</v>
      </c>
    </row>
    <row r="30" customFormat="false" ht="15" hidden="false" customHeight="false" outlineLevel="0" collapsed="false">
      <c r="A30" s="8" t="n">
        <v>5</v>
      </c>
      <c r="B30" s="18" t="n">
        <f aca="false">IF($B$8="Ja",$B$5*A30,$B$5*(A30-1))-IF($B$9="Ja",$B$5*$B$10,0)</f>
        <v>80</v>
      </c>
      <c r="C30" s="19" t="n">
        <f aca="false">IF(A30&gt;1,(1-$B$11)/A30,0)</f>
        <v>0.188</v>
      </c>
      <c r="D30" s="18" t="n">
        <f aca="false">B30*C30</f>
        <v>15.04</v>
      </c>
      <c r="E30" s="19" t="n">
        <f aca="false">IF($B$5&gt;0,D30/$B$5,0)</f>
        <v>0.752</v>
      </c>
      <c r="F30" s="20" t="str">
        <f aca="false">IF(A30&lt;$B$7,"Unter Mindestquote",IF(E30&lt;0.4,"Wenig Wert",IF(A30&lt;=5,"Guter Bereich","Viel Wert, selten Treffer")))</f>
        <v>Guter Bereich</v>
      </c>
    </row>
    <row r="31" customFormat="false" ht="15" hidden="false" customHeight="false" outlineLevel="0" collapsed="false">
      <c r="A31" s="8" t="n">
        <v>7</v>
      </c>
      <c r="B31" s="18" t="n">
        <f aca="false">IF($B$8="Ja",$B$5*A31,$B$5*(A31-1))-IF($B$9="Ja",$B$5*$B$10,0)</f>
        <v>120</v>
      </c>
      <c r="C31" s="19" t="n">
        <f aca="false">IF(A31&gt;1,(1-$B$11)/A31,0)</f>
        <v>0.134285714285714</v>
      </c>
      <c r="D31" s="18" t="n">
        <f aca="false">B31*C31</f>
        <v>16.1142857142857</v>
      </c>
      <c r="E31" s="19" t="n">
        <f aca="false">IF($B$5&gt;0,D31/$B$5,0)</f>
        <v>0.805714285714286</v>
      </c>
      <c r="F31" s="20" t="str">
        <f aca="false">IF(A31&lt;$B$7,"Unter Mindestquote",IF(E31&lt;0.4,"Wenig Wert",IF(A31&lt;=5,"Guter Bereich","Viel Wert, selten Treffer")))</f>
        <v>Viel Wert, selten Treffer</v>
      </c>
    </row>
    <row r="32" customFormat="false" ht="15" hidden="false" customHeight="false" outlineLevel="0" collapsed="false">
      <c r="A32" s="8" t="n">
        <v>10</v>
      </c>
      <c r="B32" s="18" t="n">
        <f aca="false">IF($B$8="Ja",$B$5*A32,$B$5*(A32-1))-IF($B$9="Ja",$B$5*$B$10,0)</f>
        <v>180</v>
      </c>
      <c r="C32" s="19" t="n">
        <f aca="false">IF(A32&gt;1,(1-$B$11)/A32,0)</f>
        <v>0.094</v>
      </c>
      <c r="D32" s="18" t="n">
        <f aca="false">B32*C32</f>
        <v>16.92</v>
      </c>
      <c r="E32" s="19" t="n">
        <f aca="false">IF($B$5&gt;0,D32/$B$5,0)</f>
        <v>0.846</v>
      </c>
      <c r="F32" s="20" t="str">
        <f aca="false">IF(A32&lt;$B$7,"Unter Mindestquote",IF(E32&lt;0.4,"Wenig Wert",IF(A32&lt;=5,"Guter Bereich","Viel Wert, selten Treffer")))</f>
        <v>Viel Wert, selten Treffer</v>
      </c>
    </row>
    <row r="34" customFormat="false" ht="30" hidden="false" customHeight="true" outlineLevel="0" collapsed="false">
      <c r="A34" s="21" t="s">
        <v>42</v>
      </c>
      <c r="B34" s="21"/>
      <c r="C34" s="21"/>
      <c r="D34" s="21"/>
      <c r="E34" s="21"/>
      <c r="F34" s="21"/>
    </row>
    <row r="35" customFormat="false" ht="15" hidden="false" customHeight="false" outlineLevel="0" collapsed="false">
      <c r="A35" s="21"/>
      <c r="B35" s="21"/>
      <c r="C35" s="21"/>
      <c r="D35" s="21"/>
      <c r="E35" s="21"/>
      <c r="F35" s="21"/>
    </row>
  </sheetData>
  <mergeCells count="6">
    <mergeCell ref="A1:F1"/>
    <mergeCell ref="A2:F2"/>
    <mergeCell ref="A4:C4"/>
    <mergeCell ref="A13:C13"/>
    <mergeCell ref="A21:F21"/>
    <mergeCell ref="A34:F35"/>
  </mergeCells>
  <dataValidations count="1">
    <dataValidation allowBlank="false" errorStyle="stop" operator="between" showDropDown="false" showErrorMessage="false" showInputMessage="false" sqref="B8:B9" type="list">
      <formula1>"Ja,Nein"</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2"/>
    <col collapsed="false" customWidth="true" hidden="false" outlineLevel="0" max="2" min="2" style="0" width="18"/>
    <col collapsed="false" customWidth="true" hidden="false" outlineLevel="0" max="3" min="3" style="0" width="40"/>
  </cols>
  <sheetData>
    <row r="1" customFormat="false" ht="27.75" hidden="false" customHeight="true" outlineLevel="0" collapsed="false">
      <c r="A1" s="3" t="s">
        <v>43</v>
      </c>
      <c r="B1" s="3"/>
      <c r="C1" s="3"/>
    </row>
    <row r="2" customFormat="false" ht="15" hidden="false" customHeight="false" outlineLevel="0" collapsed="false">
      <c r="A2" s="4" t="s">
        <v>44</v>
      </c>
      <c r="B2" s="4"/>
      <c r="C2" s="4"/>
    </row>
    <row r="4" customFormat="false" ht="15" hidden="false" customHeight="false" outlineLevel="0" collapsed="false">
      <c r="A4" s="5" t="s">
        <v>11</v>
      </c>
      <c r="B4" s="5"/>
      <c r="C4" s="5"/>
    </row>
    <row r="5" customFormat="false" ht="15" hidden="false" customHeight="false" outlineLevel="0" collapsed="false">
      <c r="A5" s="6" t="s">
        <v>45</v>
      </c>
      <c r="B5" s="7" t="n">
        <v>20</v>
      </c>
    </row>
    <row r="6" customFormat="false" ht="15" hidden="false" customHeight="false" outlineLevel="0" collapsed="false">
      <c r="A6" s="6" t="s">
        <v>46</v>
      </c>
      <c r="B6" s="22" t="n">
        <v>2</v>
      </c>
    </row>
    <row r="7" customFormat="false" ht="15" hidden="false" customHeight="false" outlineLevel="0" collapsed="false">
      <c r="A7" s="6" t="s">
        <v>47</v>
      </c>
      <c r="B7" s="8" t="n">
        <v>2.5</v>
      </c>
    </row>
    <row r="8" customFormat="false" ht="15" hidden="false" customHeight="false" outlineLevel="0" collapsed="false">
      <c r="A8" s="6" t="s">
        <v>23</v>
      </c>
      <c r="B8" s="11" t="n">
        <v>0.06</v>
      </c>
    </row>
    <row r="9" customFormat="false" ht="15" hidden="false" customHeight="false" outlineLevel="0" collapsed="false">
      <c r="A9" s="6" t="s">
        <v>16</v>
      </c>
      <c r="B9" s="10" t="s">
        <v>17</v>
      </c>
    </row>
    <row r="11" customFormat="false" ht="15" hidden="false" customHeight="false" outlineLevel="0" collapsed="false">
      <c r="A11" s="5" t="s">
        <v>25</v>
      </c>
      <c r="B11" s="5"/>
      <c r="C11" s="5"/>
    </row>
    <row r="12" customFormat="false" ht="15" hidden="false" customHeight="false" outlineLevel="0" collapsed="false">
      <c r="A12" s="6" t="s">
        <v>48</v>
      </c>
      <c r="B12" s="15" t="n">
        <f aca="false">IF(B6&gt;0,B5/B6,0)</f>
        <v>10</v>
      </c>
    </row>
    <row r="13" customFormat="false" ht="15" hidden="false" customHeight="false" outlineLevel="0" collapsed="false">
      <c r="A13" s="6" t="s">
        <v>49</v>
      </c>
      <c r="B13" s="15" t="n">
        <f aca="false">IF(B9="Ja",B12*B7,B12*(B7-1))</f>
        <v>15</v>
      </c>
    </row>
    <row r="14" customFormat="false" ht="15" hidden="false" customHeight="false" outlineLevel="0" collapsed="false">
      <c r="A14" s="6" t="s">
        <v>50</v>
      </c>
      <c r="B14" s="16" t="n">
        <f aca="false">IF(B7&gt;1,(1-B8)/B7,0)</f>
        <v>0.376</v>
      </c>
    </row>
    <row r="15" customFormat="false" ht="15" hidden="false" customHeight="false" outlineLevel="0" collapsed="false">
      <c r="A15" s="13" t="s">
        <v>51</v>
      </c>
      <c r="B15" s="23" t="n">
        <f aca="false">1-(1-B14)^B6</f>
        <v>0.610624</v>
      </c>
      <c r="C15" s="9" t="s">
        <v>52</v>
      </c>
    </row>
    <row r="16" customFormat="false" ht="15" hidden="false" customHeight="false" outlineLevel="0" collapsed="false">
      <c r="A16" s="6" t="s">
        <v>53</v>
      </c>
      <c r="B16" s="16" t="n">
        <f aca="false">(1-B14)^B6</f>
        <v>0.389376</v>
      </c>
    </row>
    <row r="17" customFormat="false" ht="15" hidden="false" customHeight="false" outlineLevel="0" collapsed="false">
      <c r="A17" s="13" t="s">
        <v>54</v>
      </c>
      <c r="B17" s="14" t="n">
        <f aca="false">B6*B14*B13</f>
        <v>11.28</v>
      </c>
      <c r="C17" s="9" t="s">
        <v>55</v>
      </c>
    </row>
    <row r="18" customFormat="false" ht="15" hidden="false" customHeight="false" outlineLevel="0" collapsed="false">
      <c r="A18" s="6" t="s">
        <v>56</v>
      </c>
      <c r="B18" s="15" t="n">
        <f aca="false">B6*B13</f>
        <v>30</v>
      </c>
      <c r="C18" s="9" t="s">
        <v>57</v>
      </c>
    </row>
    <row r="20" customFormat="false" ht="30" hidden="false" customHeight="true" outlineLevel="0" collapsed="false">
      <c r="A20" s="24" t="s">
        <v>58</v>
      </c>
      <c r="B20" s="24"/>
      <c r="C20" s="24"/>
    </row>
    <row r="21" customFormat="false" ht="15" hidden="false" customHeight="false" outlineLevel="0" collapsed="false">
      <c r="A21" s="24"/>
      <c r="B21" s="24"/>
      <c r="C21" s="24"/>
    </row>
  </sheetData>
  <mergeCells count="5">
    <mergeCell ref="A1:C1"/>
    <mergeCell ref="A2:C2"/>
    <mergeCell ref="A4:C4"/>
    <mergeCell ref="A11:C11"/>
    <mergeCell ref="A20:C21"/>
  </mergeCells>
  <dataValidations count="1">
    <dataValidation allowBlank="false" errorStyle="stop" operator="between" showDropDown="false" showErrorMessage="false" showInputMessage="false" sqref="B9" type="list">
      <formula1>"Ja,Nein"</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2026-10-17T20:39:05Z</dcterms:created>
  <dc:creator>openpyxl</dc:creator>
  <dc:description/>
  <dc:language>en-US</dc:language>
  <cp:lastModifiedBy/>
  <dcterms:modified xsi:type="dcterms:W3CDTF">2026-10-17T20:39:05Z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